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omments3.xml" ContentType="application/vnd.openxmlformats-officedocument.spreadsheetml.comments+xml"/>
  <Override PartName="/xl/drawings/drawing3.xml" ContentType="application/vnd.openxmlformats-officedocument.drawing+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22935" yWindow="0" windowWidth="15570" windowHeight="11910" tabRatio="970" activeTab="6"/>
  </bookViews>
  <sheets>
    <sheet name="Hints" sheetId="58" r:id="rId1"/>
    <sheet name="Reporting" sheetId="59" r:id="rId2"/>
    <sheet name="Hinweise1" sheetId="60" r:id="rId3"/>
    <sheet name="Hinweise2" sheetId="61" r:id="rId4"/>
    <sheet name="Hinweise3" sheetId="62" r:id="rId5"/>
    <sheet name="Ergebnisangabe" sheetId="77" r:id="rId6"/>
    <sheet name="Kontakt" sheetId="64" r:id="rId7"/>
    <sheet name="Teilnehmerdaten" sheetId="17" state="hidden" r:id="rId8"/>
    <sheet name="ErgebnisseMolekular" sheetId="76" r:id="rId9"/>
    <sheet name="ErgebnisseProtein" sheetId="5" r:id="rId10"/>
    <sheet name="Mitteilungen" sheetId="15" r:id="rId11"/>
    <sheet name="Ergebnis qualitativ" sheetId="75" r:id="rId12"/>
    <sheet name="Prinzipien" sheetId="37" r:id="rId13"/>
    <sheet name="Bezugsquellen" sheetId="39" r:id="rId14"/>
    <sheet name="Durchführungen" sheetId="38" r:id="rId15"/>
    <sheet name="Extraktion der DNA" sheetId="66" r:id="rId16"/>
    <sheet name="DNA-Extraktion" sheetId="73" state="hidden" r:id="rId17"/>
    <sheet name="Ergebnis" sheetId="68" state="hidden" r:id="rId18"/>
    <sheet name="Bezug" sheetId="70" state="hidden" r:id="rId19"/>
    <sheet name="Prinzip" sheetId="71" state="hidden" r:id="rId20"/>
    <sheet name="Durchführung" sheetId="72" state="hidden" r:id="rId21"/>
    <sheet name="Lactose" sheetId="74" state="hidden" r:id="rId22"/>
  </sheets>
  <externalReferences>
    <externalReference r:id="rId23"/>
    <externalReference r:id="rId24"/>
  </externalReferences>
  <definedNames>
    <definedName name="_ftn1" localSheetId="0">Hints!#REF!</definedName>
    <definedName name="_ftn1" localSheetId="2">Hinweise1!#REF!</definedName>
    <definedName name="_ftn1" localSheetId="4">Hinweise3!$A$3</definedName>
    <definedName name="_ftnref1" localSheetId="0">Hints!$A$3</definedName>
    <definedName name="_ftnref1" localSheetId="2">Hinweise1!$A$2</definedName>
    <definedName name="_ftnref1" localSheetId="4">Hinweise3!#REF!</definedName>
    <definedName name="Daten" localSheetId="5">#REF!</definedName>
    <definedName name="Daten">#REF!</definedName>
    <definedName name="_xlnm.Print_Area" localSheetId="8">ErgebnisseMolekular!$A$1:$I$76</definedName>
    <definedName name="_xlnm.Print_Area" localSheetId="2">Hinweise1!$A$1:$C$18</definedName>
    <definedName name="_xlnm.Print_Area" localSheetId="3">Hinweise2!$A$1:$C$8</definedName>
    <definedName name="MBlei" localSheetId="5">#REF!</definedName>
    <definedName name="MBlei">#REF!</definedName>
    <definedName name="OLE_LINK1" localSheetId="5">Ergebnisangabe!$A$20</definedName>
    <definedName name="OLE_LINK1" localSheetId="1">Reporting!$A$20</definedName>
    <definedName name="OLE_LINK2" localSheetId="1">Reporting!$J$13</definedName>
    <definedName name="Parameter2" localSheetId="13">Bezugsquellen!$B$6:$B$16</definedName>
    <definedName name="Parameter2" localSheetId="5">#REF!</definedName>
    <definedName name="Parameter2" localSheetId="6">#REF!</definedName>
    <definedName name="Parameter2" localSheetId="21">Lactose!$B$9:$B$22</definedName>
    <definedName name="Parameter2">#REF!</definedName>
    <definedName name="Parameter2alt" localSheetId="5">#REF!</definedName>
    <definedName name="Parameter2alt">#REF!</definedName>
    <definedName name="test" localSheetId="5">[1]Parameter2!$B$3:$B$18</definedName>
    <definedName name="test" localSheetId="4">[2]Parameter2!$B$3:$B$18</definedName>
    <definedName name="test" localSheetId="6">[2]Parameter2!$B$3:$B$18</definedName>
    <definedName name="test" localSheetId="21">[1]Parameter2!$B$3:$B$18</definedName>
    <definedName name="test" localSheetId="1">[1]Parameter2!$B$3:$B$18</definedName>
    <definedName name="test">[2]Parameter2!$B$3:$B$18</definedName>
  </definedNames>
  <calcPr calcId="145621"/>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C1" i="72" l="1"/>
  <c r="E6" i="5"/>
  <c r="H6" i="5"/>
  <c r="E4" i="76" l="1"/>
  <c r="H4" i="76"/>
  <c r="A13" i="5" l="1"/>
  <c r="B33" i="17"/>
  <c r="B32" i="17"/>
  <c r="B31" i="17"/>
  <c r="B30" i="17"/>
  <c r="B29" i="17"/>
  <c r="B28" i="17"/>
  <c r="B27" i="17"/>
  <c r="B26" i="17"/>
  <c r="G3" i="5"/>
  <c r="B6" i="17" s="1"/>
  <c r="B7" i="17"/>
  <c r="G2" i="5"/>
  <c r="B2" i="17" s="1"/>
  <c r="G1" i="5"/>
  <c r="B1" i="17" s="1"/>
  <c r="H3" i="5"/>
  <c r="B6" i="5"/>
  <c r="D68" i="76"/>
  <c r="F68" i="76" s="1"/>
  <c r="A13" i="76"/>
  <c r="G5" i="76"/>
  <c r="G4" i="76"/>
  <c r="D68" i="5"/>
  <c r="F68" i="5" s="1"/>
  <c r="C1" i="74"/>
  <c r="E68" i="76" s="1"/>
  <c r="C1" i="71"/>
  <c r="C1" i="70"/>
  <c r="B18" i="17"/>
  <c r="B19" i="17"/>
  <c r="B16" i="64"/>
  <c r="B17" i="64"/>
  <c r="B18" i="64"/>
  <c r="B19" i="64"/>
  <c r="H1" i="15"/>
  <c r="D5" i="17"/>
  <c r="D8" i="17" s="1"/>
  <c r="B5" i="17" s="1"/>
  <c r="B10" i="17"/>
  <c r="B11" i="17"/>
  <c r="B12" i="17"/>
  <c r="B13" i="17"/>
  <c r="B14" i="17"/>
  <c r="B15" i="17"/>
  <c r="B16" i="17"/>
  <c r="B17" i="17"/>
  <c r="B20" i="17"/>
  <c r="B21" i="17"/>
  <c r="B22" i="17"/>
  <c r="B23" i="17"/>
  <c r="B24" i="17"/>
  <c r="B25" i="17"/>
  <c r="E68" i="5" l="1"/>
  <c r="A76" i="5"/>
  <c r="A76" i="76"/>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4"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List>
</comments>
</file>

<file path=xl/comments4.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Bitte geben Sie unbedingt Ihre Kunden-Nr. ein (nur Ziffern)
Fill in Your Client Number (numbers only)</t>
        </r>
      </text>
    </comment>
    <comment ref="A14"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List>
</comments>
</file>

<file path=xl/sharedStrings.xml><?xml version="1.0" encoding="utf-8"?>
<sst xmlns="http://schemas.openxmlformats.org/spreadsheetml/2006/main" count="633" uniqueCount="343">
  <si>
    <t>Postleitzahl</t>
  </si>
  <si>
    <t>ergebnisse@lvus.de</t>
  </si>
  <si>
    <t>Einsendeadresse:</t>
  </si>
  <si>
    <t>Kundennummer</t>
  </si>
  <si>
    <t>Produkt</t>
  </si>
  <si>
    <t>Jahrgang</t>
  </si>
  <si>
    <t>Update</t>
  </si>
  <si>
    <t>Parameterzahl</t>
  </si>
  <si>
    <t>Bestimmungen je Parameter</t>
  </si>
  <si>
    <t>Auswahl</t>
  </si>
  <si>
    <t>Umformung</t>
  </si>
  <si>
    <t>Nachfolgend können Sie uns ergänzende Hinweise geben oder wichtige Beobachtungen mitteilen.</t>
  </si>
  <si>
    <t>Parameter 1</t>
  </si>
  <si>
    <t>Parameter 2</t>
  </si>
  <si>
    <t>Parameter 3</t>
  </si>
  <si>
    <t>Parameter 4</t>
  </si>
  <si>
    <t>Parameter 5</t>
  </si>
  <si>
    <t>Parameter 6</t>
  </si>
  <si>
    <t>Parameter 7</t>
  </si>
  <si>
    <t>Parameter 8</t>
  </si>
  <si>
    <t>Methode</t>
  </si>
  <si>
    <t>Bezeichnung des Analysenverfahrens</t>
  </si>
  <si>
    <t>Anzahl</t>
  </si>
  <si>
    <t>Teilnahmen</t>
  </si>
  <si>
    <t>Tabelle wurde bereits einmal erfolgreich gesendet, es handelt sich um eine Aktualisierung:</t>
  </si>
  <si>
    <t>Deadline</t>
  </si>
  <si>
    <t>Falls Sie einen Parameter nicht bearbeiten, lassen Sie die zugehörigen Ergebnisdatenfelder bitte leer.
If You are not analysing parameters in Your laboratory do not write anything into the corresponding fields for the results.</t>
  </si>
  <si>
    <t>interne Teilnahme:</t>
  </si>
  <si>
    <t>Ergebnisdatenblatt (Resultsheet)</t>
  </si>
  <si>
    <t>Kunden-Nr. (Client-Nb.)</t>
  </si>
  <si>
    <t>Postleitzahl (ZIP-Code)</t>
  </si>
  <si>
    <t>Annahmeschluss/Deadline:</t>
  </si>
  <si>
    <t>Verfahrens-
prinzip</t>
  </si>
  <si>
    <t>Bezugsquelle</t>
  </si>
  <si>
    <t>Casein</t>
  </si>
  <si>
    <t>Soja</t>
  </si>
  <si>
    <t>negativ</t>
  </si>
  <si>
    <t>Ergebnis</t>
  </si>
  <si>
    <t>Transia</t>
  </si>
  <si>
    <t>r-biopharm</t>
  </si>
  <si>
    <t>Coring System</t>
  </si>
  <si>
    <t>TIBMOLBIOL</t>
  </si>
  <si>
    <t>Tepnel</t>
  </si>
  <si>
    <t>Congen</t>
  </si>
  <si>
    <t>Neogene</t>
  </si>
  <si>
    <t>Sonstige</t>
  </si>
  <si>
    <t>Durchführung nach Testanleitung</t>
  </si>
  <si>
    <t>ELISA</t>
  </si>
  <si>
    <t>Real-Time PCR</t>
  </si>
  <si>
    <t>PCR</t>
  </si>
  <si>
    <t>lfd. Nummer</t>
  </si>
  <si>
    <t>lfd.Buchstabe</t>
  </si>
  <si>
    <t>Bezeichnung des Sonstigen Prinzips</t>
  </si>
  <si>
    <t>A</t>
  </si>
  <si>
    <t>B</t>
  </si>
  <si>
    <t>C</t>
  </si>
  <si>
    <t>D</t>
  </si>
  <si>
    <t>E</t>
  </si>
  <si>
    <t>F</t>
  </si>
  <si>
    <t>G</t>
  </si>
  <si>
    <t>H</t>
  </si>
  <si>
    <t>I</t>
  </si>
  <si>
    <t>J</t>
  </si>
  <si>
    <t>K</t>
  </si>
  <si>
    <t>lfd.Nummer</t>
  </si>
  <si>
    <t>Beschreibung des Durchführungsverfahrens</t>
  </si>
  <si>
    <t>Vordefinierte Bezugsquellen</t>
  </si>
  <si>
    <t>Sonstige Bezugsquelle</t>
  </si>
  <si>
    <t>Vordefinierte Versuchdurchführungen bzw. Methodenbeschreibungen</t>
  </si>
  <si>
    <t>Falls Sie Ihr Verfahren nicht unter den vordefinierten finden, so ergänzen Sie bitte Ihr(e) Verfahren</t>
  </si>
  <si>
    <t>Bezeichnung des sonstigen Verfahrens</t>
  </si>
  <si>
    <t>in der nachfolgenden Tabelle und verwenden Sie die zugehörigen Codes beim entsprechenden Parameter.</t>
  </si>
  <si>
    <t>nachfolgenden Tabelle und verwenden Sie die zugehörigen Codes beim entsprechenden Parameter in der Spalte "Code".</t>
  </si>
  <si>
    <t>nachfolgenden Tabelle und verwenden Sie die zugehörigen Codes beim entsprechenden Parameter.</t>
  </si>
  <si>
    <t xml:space="preserve">Falls Sie Ihr Verfahrensprinzip nicht unter den vordefinierten finden, so ergänzen Sie bitte Ihr(e) Prinzip(ien) in der </t>
  </si>
  <si>
    <t>Vordefinierte Prinzipien der angewendeten Verfahren</t>
  </si>
  <si>
    <t>Prinzip</t>
  </si>
  <si>
    <t>Bezugs-
Code</t>
  </si>
  <si>
    <t>Sellerie</t>
  </si>
  <si>
    <t>Milchprotein, allgemein</t>
  </si>
  <si>
    <t>Gluten</t>
  </si>
  <si>
    <t>ja / yes</t>
  </si>
  <si>
    <t>nein / no</t>
  </si>
  <si>
    <t>Hausmethode (Eigenentwicklung)</t>
  </si>
  <si>
    <t>Lactose</t>
  </si>
  <si>
    <t>§ 64 LFGB Nr. L 44.00-6</t>
  </si>
  <si>
    <t>§ 64 LFGB Nr. L 44.00-6, modifiziert</t>
  </si>
  <si>
    <t>x</t>
  </si>
  <si>
    <t>Enzymatisch nach r-biopharm / roche 10 176 303 035 (Lac/Galac)</t>
  </si>
  <si>
    <t>Enzymatisch nach r-biopharm 10 986 119 035</t>
  </si>
  <si>
    <t>Enzymatisch nach SCIL 200 086</t>
  </si>
  <si>
    <t>HPLC (diverse Detektoren)</t>
  </si>
  <si>
    <t>Polarimetrisch nach Thieler: ZLUF 80 440-449 (1940)</t>
  </si>
  <si>
    <t>Ionenchromatographie nach Carrez-Klärung</t>
  </si>
  <si>
    <t>HPLC auf Kationenaustauscher mit Bleibelegung (analog  64 LFGB Nr. L 00.00-72: Bestimmung der Zuckeralkohole)</t>
  </si>
  <si>
    <t>Hochleistungs-Anionen-Austausch Chromatographie mit gepulster amperometrischer Detektion</t>
  </si>
  <si>
    <t>Ionenchromatographie (diverse Detektoren)</t>
  </si>
  <si>
    <t>Wählen Sie über das Auswahl-Menü Ihr Aufarbeitungsverfahren aus. Sollte dieses nicht in der Auswahl enthalten sein, wählen Sie bitte "sonstiges" aus und geben Sie Ihr Verfahren ein.</t>
  </si>
  <si>
    <t xml:space="preserve">Beschreibung des verwendeten Analysenverfahrens für Lactose </t>
  </si>
  <si>
    <t>Parameter 9</t>
  </si>
  <si>
    <r>
      <t>Bitte werten Sie Ihre Messergebnisse aus und teilen Sie daraufhin je Untersuchungsparameter und Probe genau ein einziges zusammengefasstes Untersuchungsergebnis (Beurteilungsergebnis) mit.</t>
    </r>
    <r>
      <rPr>
        <sz val="12"/>
        <rFont val="Times New Roman"/>
        <family val="1"/>
      </rPr>
      <t xml:space="preserve"> Geben Sie dazu über die Auswahlmenüs Ihre qualitativen Ergebnisse an. Bei nicht nachweisbaren Parameter kreuzen Sie bitte „negativ“ und bei zweifelhaften Ergebnissen (Spur, im Bereich der Nachweisgrenze des angewendeten Verfahrens) wählen Sie „unsicher“ aus. Beim eindeutigen Nachweis eines Allergens in der Probe wählen Sie bitte „positiv“.</t>
    </r>
  </si>
  <si>
    <t>Beim Parameter Lactose erfolgt die Auswahl des angewendeten Verfahrens abweichend über ein Auswahlmenü. Sollten Sie Ihre Verfahren dabei nicht finden, wählen Sie  bitte "sonstiges" aus und geben Sie Ihr Verfahren anschließend in das vorgesehene Feld ein.</t>
  </si>
  <si>
    <t>Hinweise zur Ergebnisübermittlung und zur Ergebnisangabe</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</si>
  <si>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</si>
  <si>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</si>
  <si>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Nach der in der Tabelle "Ergebnisse" aufgeführten Deadline eingehende Ergebnisse werden bei der Auswertung nicht berücksichtigt.</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</si>
  <si>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</si>
  <si>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</si>
  <si>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</si>
  <si>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r>
      <t>Beispiele zur Ergebnisangabe:</t>
    </r>
    <r>
      <rPr>
        <sz val="12"/>
        <rFont val="Times New Roman"/>
        <family val="1"/>
      </rPr>
      <t xml:space="preserve">
In einer Probe wurde der Gehalt von Mangan bestimmt. Es werden folgende rechnerischen Gehalte ermittelt:</t>
    </r>
  </si>
  <si>
    <t>Beispielhafter Wert [mg/kg]</t>
  </si>
  <si>
    <t>Ergebnisangabe mit 3 signifikanten Ziffern [mg/kg]</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</si>
  <si>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</si>
  <si>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</si>
  <si>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</si>
  <si>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</si>
  <si>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t>Erläuterungen zur Weiterverarbeitung Ihrer Daten</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</si>
  <si>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</si>
  <si>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</si>
  <si>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</si>
  <si>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</si>
  <si>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</si>
  <si>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</si>
  <si>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</si>
  <si>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Hinweise zur Auswertung</t>
  </si>
  <si>
    <t>Zur Vermeidung zu „breiter“ Beurteilungszonen wird deshalb bei der Auswertung bei allen Parametern der Wert der Zielstandardabweichung auf maximal 22 % vom Wert des Medians beschränkt.</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</si>
  <si>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</si>
  <si>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</si>
  <si>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References to the result transmission and to the indication of result 
(Deadline see "Ergebnisse")</t>
  </si>
  <si>
    <t>Before analysing the samples, homogenize the samples again, please. After homogenisation You should analyse both samples with your standard procedures.</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</si>
  <si>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</si>
  <si>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Examples for transmissions of results:</t>
  </si>
  <si>
    <t>It a test material the element "Mg" was quantified. You are asked to report 3 significant numbers. The following computational contents are determined:</t>
  </si>
  <si>
    <t>Computed Value [mg/kg]</t>
  </si>
  <si>
    <t>Transmission of result [mg/kg]</t>
  </si>
  <si>
    <t>Kontaktperson</t>
  </si>
  <si>
    <t>Contact person</t>
  </si>
  <si>
    <t>Name</t>
  </si>
  <si>
    <t>eMail</t>
  </si>
  <si>
    <t>eMail-Address</t>
  </si>
  <si>
    <t>Telefon (inklusive Vorwahl):</t>
  </si>
  <si>
    <t>telefone (including country and area code)</t>
  </si>
  <si>
    <t>Bitte geben Sie den Namen, eMail-Adresse und die Telefonnummer der Person an, die wir bei Rückfragen kontaktieren können.
An die aufgeführte eMailadresse wird das Protokoll zusätzlich auch als Passwort-freie PDF-Datei gesendet.</t>
  </si>
  <si>
    <t>eMail-Kontrolle:</t>
  </si>
  <si>
    <t>check of the e-Mail address</t>
  </si>
  <si>
    <t>Ergebnis der Überprüfung:</t>
  </si>
  <si>
    <t>result of the control</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</si>
  <si>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</si>
  <si>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</si>
  <si>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 64 LFGB Nr. L 07.00-23</t>
  </si>
  <si>
    <t>§ 64 LFGB Nr. L 07.00-23, modifiziert</t>
  </si>
  <si>
    <t>Multiplex Real-time PCR</t>
  </si>
  <si>
    <t>EnzymeFast Lactose, Firma ifp Institut für Produktqualität</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</si>
  <si>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</si>
  <si>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</si>
  <si>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</si>
  <si>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</si>
  <si>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</si>
  <si>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Tragen Sie die Codes mit den Angaben zu den Verfahrensprinzipien und zur Durchführung in die gelb hinterlegten Felder ein (nur bei gelb hinterlegten Feldern werden Eingaben erwartet, bitte keine Eingaben bei grauen Feldern). Die entsprechenden Codes finden Sie in den entsprechend bezeichneten separaten Datenblättern und auf den zusammen mit den Proben versendeten Ergebnisdatenblättern. Falls ein von Ihnen angewendetes Verfahrensprinzip, eine Bezugsquelle oder die näher spezifizierte Durchführung in den Listen noch fehlen sollten, ergänzen Sie die Daten bitte im Bereich der Buchstaben und geben dann beim jeweiligen Parameter den bei der Ergänzung stehenden Buchstaben an.</t>
  </si>
  <si>
    <t>Lupine</t>
  </si>
  <si>
    <t>Sesam</t>
  </si>
  <si>
    <t>Mandel</t>
  </si>
  <si>
    <t>Erdnuss</t>
  </si>
  <si>
    <t>Haselnuss</t>
  </si>
  <si>
    <t>Paranuss</t>
  </si>
  <si>
    <t xml:space="preserve">Parameter </t>
  </si>
  <si>
    <t>All All A</t>
  </si>
  <si>
    <t>Koeppel / Microsynth</t>
  </si>
  <si>
    <t>Parameter 10</t>
  </si>
  <si>
    <t>Parameter 11</t>
  </si>
  <si>
    <t>Parameter 12</t>
  </si>
  <si>
    <t>Parameter 13</t>
  </si>
  <si>
    <t>Parameter 14</t>
  </si>
  <si>
    <t>Parameter 15</t>
  </si>
  <si>
    <t>Parameter 16</t>
  </si>
  <si>
    <t>Parameter 17</t>
  </si>
  <si>
    <t>Wizard-Methode (SLMB)</t>
  </si>
  <si>
    <t xml:space="preserve">Vordefinierte Vorgehensweisen bei der DNA-Extraktion </t>
  </si>
  <si>
    <t>Falls Sie Ihr Verfahren zur Extraktion von DNA nicht unter den vordefinierten finden, so ergänzen Sie bitte Ihr(e) Verfahren</t>
  </si>
  <si>
    <t>Durch-führung</t>
  </si>
  <si>
    <t>Beschreibung der sonstigen DNA-Extraktion  Verfahrens</t>
  </si>
  <si>
    <t>CTAB-Methode mit weiterer Aufreinigung (s. z.B. § 64 LFGB L 08.00-56)</t>
  </si>
  <si>
    <t>CTAB-Präzipitationsmethode (s. z.B. § 64 LFGB, Methodenentwürfe Reis- und Weizenkeks)</t>
  </si>
  <si>
    <t xml:space="preserve">kommerzieller DNA-Extraktionskit: (bitte angeben) </t>
  </si>
  <si>
    <t>Nucleo Spin Food Kit von Macherey &amp; Nagel</t>
  </si>
  <si>
    <t>Mustorp et al. Eur Food Res Technol (2008) 226:771–778</t>
  </si>
  <si>
    <t>All All B</t>
  </si>
  <si>
    <t>Congen Allergen Prep</t>
  </si>
  <si>
    <t>SureFood Prep Plant-Kit</t>
  </si>
  <si>
    <t xml:space="preserve">§ 64 LFGB Nr. L 44.00-8 </t>
  </si>
  <si>
    <t xml:space="preserve">§ 64 LFGB Nr. L 08.00-58(V) </t>
  </si>
  <si>
    <t>Hird, H. et al. Eur Food Res Technol (2003) 217:265 mit Online-Corrigendum published 18.01.2005 (Primer korr.)</t>
  </si>
  <si>
    <t>Fuchs, M., Cichna-Markl, M., &amp; Hochegger, R. (2012). Development and validation of a novel real-time PCR method for the detection of celery (Apium graveolens) in food. Food Chemistry, 130, 189–195</t>
  </si>
  <si>
    <t>Parameter 18</t>
  </si>
  <si>
    <r>
      <t xml:space="preserve">Falls Sie einen Parameter </t>
    </r>
    <r>
      <rPr>
        <b/>
        <sz val="12"/>
        <rFont val="Times New Roman"/>
        <family val="1"/>
      </rPr>
      <t>"</t>
    </r>
    <r>
      <rPr>
        <b/>
        <sz val="12"/>
        <color indexed="10"/>
        <rFont val="Times New Roman"/>
        <family val="1"/>
      </rPr>
      <t>negativ</t>
    </r>
    <r>
      <rPr>
        <b/>
        <sz val="12"/>
        <rFont val="Times New Roman"/>
        <family val="1"/>
      </rPr>
      <t>"</t>
    </r>
    <r>
      <rPr>
        <sz val="12"/>
        <rFont val="Times New Roman"/>
        <family val="1"/>
      </rPr>
      <t xml:space="preserve"> beurteilen, geben Sie bitte die entsprechende Nachweisgrenze des Verfahrens mit vorangestelltem "&lt; " an - bei </t>
    </r>
    <r>
      <rPr>
        <sz val="12"/>
        <color indexed="10"/>
        <rFont val="Times New Roman"/>
        <family val="1"/>
      </rPr>
      <t xml:space="preserve"> </t>
    </r>
    <r>
      <rPr>
        <sz val="12"/>
        <rFont val="Times New Roman"/>
        <family val="1"/>
      </rPr>
      <t>Beurteilung "</t>
    </r>
    <r>
      <rPr>
        <b/>
        <sz val="12"/>
        <color indexed="10"/>
        <rFont val="Times New Roman"/>
        <family val="1"/>
      </rPr>
      <t>positiv</t>
    </r>
    <r>
      <rPr>
        <sz val="12"/>
        <rFont val="Times New Roman"/>
        <family val="1"/>
      </rPr>
      <t>" entsprechend mit vorangestelltem "&gt; ". Sofern Sie ein</t>
    </r>
    <r>
      <rPr>
        <sz val="12"/>
        <color indexed="10"/>
        <rFont val="Times New Roman"/>
        <family val="1"/>
      </rPr>
      <t xml:space="preserve"> </t>
    </r>
    <r>
      <rPr>
        <b/>
        <sz val="12"/>
        <color indexed="10"/>
        <rFont val="Times New Roman"/>
        <family val="1"/>
      </rPr>
      <t>quantitatives Verfahren</t>
    </r>
    <r>
      <rPr>
        <sz val="12"/>
        <rFont val="Times New Roman"/>
        <family val="1"/>
      </rPr>
      <t xml:space="preserve"> einsetzen, geben Sie bitte den in der Proben festgestellten Gehalt an. Bei Gehalten über 10 mg/kg sollen die Ergebnisse mit drei und unter 10 mg/kg mit zwei signifikanten Ziffern angegeben werden.</t>
    </r>
  </si>
  <si>
    <t xml:space="preserve"> Gehalt [mg/kg]</t>
  </si>
  <si>
    <t xml:space="preserve"> Gehalt, wasserfrei [mg/kg]</t>
  </si>
  <si>
    <t xml:space="preserve"> Gehalt [mg/kg] (als Volleipulver)</t>
  </si>
  <si>
    <t xml:space="preserve"> Gehalt [mg/kg] (als Selleriesaat)</t>
  </si>
  <si>
    <t xml:space="preserve"> Gehalt [mg/kg] (als Senfmehl)</t>
  </si>
  <si>
    <t>DNeasy Tissue Kit QIAGEN</t>
  </si>
  <si>
    <t>All All G</t>
  </si>
  <si>
    <t>§ 64 LFGB Nr. L 08.00-24</t>
  </si>
  <si>
    <t>§ 64 LFGB Nr. L 08.00-24, modifiziert</t>
  </si>
  <si>
    <t>Qiagen Mericon Food Kit</t>
  </si>
  <si>
    <t>Genespin Eurofins</t>
  </si>
  <si>
    <t>positiv, sicher oberhalb Beurteilungswert</t>
  </si>
  <si>
    <t>positiv, sicher unterhalb Beurteilungswert</t>
  </si>
  <si>
    <t>unsicher (zweifelhaftes Ergebnis)</t>
  </si>
  <si>
    <t>Immunologisch mit Teststrips</t>
  </si>
  <si>
    <t>LC-MS/MS</t>
  </si>
  <si>
    <t>SureFood PREP Advanced, Protokoll 2, R-Biopharm (Congen)</t>
  </si>
  <si>
    <t>Nicht kommerziell</t>
  </si>
  <si>
    <t>Veratox</t>
  </si>
  <si>
    <t>ELISA Systems</t>
  </si>
  <si>
    <t>Oxoid</t>
  </si>
  <si>
    <t>Microsynth</t>
  </si>
  <si>
    <t>GEN-IAL</t>
  </si>
  <si>
    <t>Romer Labs AgraQuant</t>
  </si>
  <si>
    <t>Morinaga</t>
  </si>
  <si>
    <t>biomers.net</t>
  </si>
  <si>
    <t>Code</t>
  </si>
  <si>
    <t>Erläuterung</t>
  </si>
  <si>
    <r>
      <t xml:space="preserve">Das </t>
    </r>
    <r>
      <rPr>
        <b/>
        <sz val="12"/>
        <color indexed="10"/>
        <rFont val="Times New Roman"/>
        <family val="1"/>
      </rPr>
      <t>Allergen</t>
    </r>
    <r>
      <rPr>
        <sz val="12"/>
        <rFont val="Times New Roman"/>
        <family val="1"/>
      </rPr>
      <t xml:space="preserve"> ist </t>
    </r>
    <r>
      <rPr>
        <b/>
        <sz val="12"/>
        <color indexed="10"/>
        <rFont val="Times New Roman"/>
        <family val="1"/>
      </rPr>
      <t>nicht</t>
    </r>
    <r>
      <rPr>
        <sz val="12"/>
        <rFont val="Times New Roman"/>
        <family val="1"/>
      </rPr>
      <t xml:space="preserve"> in der Probe </t>
    </r>
    <r>
      <rPr>
        <b/>
        <sz val="12"/>
        <color indexed="10"/>
        <rFont val="Times New Roman"/>
        <family val="1"/>
      </rPr>
      <t>enthalten</t>
    </r>
  </si>
  <si>
    <r>
      <t xml:space="preserve">Das </t>
    </r>
    <r>
      <rPr>
        <b/>
        <sz val="12"/>
        <color indexed="10"/>
        <rFont val="Times New Roman"/>
        <family val="1"/>
      </rPr>
      <t>Testergebnis</t>
    </r>
    <r>
      <rPr>
        <sz val="12"/>
        <rFont val="Times New Roman"/>
        <family val="1"/>
      </rPr>
      <t xml:space="preserve"> ist weder eindeutig positiv noch eindeutig negativ (</t>
    </r>
    <r>
      <rPr>
        <b/>
        <sz val="12"/>
        <color indexed="10"/>
        <rFont val="Times New Roman"/>
        <family val="1"/>
      </rPr>
      <t>im Bereich der Erfassungsgrenze</t>
    </r>
    <r>
      <rPr>
        <sz val="12"/>
        <rFont val="Times New Roman"/>
        <family val="1"/>
      </rPr>
      <t>)</t>
    </r>
  </si>
  <si>
    <t>positiv, Streubereich des Beurteilungswerts</t>
  </si>
  <si>
    <r>
      <t xml:space="preserve">Das </t>
    </r>
    <r>
      <rPr>
        <b/>
        <sz val="12"/>
        <color indexed="10"/>
        <rFont val="Times New Roman"/>
        <family val="1"/>
      </rPr>
      <t>Allergen</t>
    </r>
    <r>
      <rPr>
        <sz val="12"/>
        <rFont val="Times New Roman"/>
        <family val="1"/>
      </rPr>
      <t xml:space="preserve"> ist sicher nachgewiesen und der festgestellte Gehalt liegt unter Berücksichtigung der Messunsicherheit des Verfahrens </t>
    </r>
    <r>
      <rPr>
        <b/>
        <sz val="12"/>
        <color indexed="10"/>
        <rFont val="Times New Roman"/>
        <family val="1"/>
      </rPr>
      <t>sicher oberhalb des Beurteilungswerts</t>
    </r>
  </si>
  <si>
    <r>
      <t xml:space="preserve">Das </t>
    </r>
    <r>
      <rPr>
        <b/>
        <sz val="12"/>
        <color indexed="10"/>
        <rFont val="Times New Roman"/>
        <family val="1"/>
      </rPr>
      <t>Allergen</t>
    </r>
    <r>
      <rPr>
        <sz val="12"/>
        <rFont val="Times New Roman"/>
        <family val="1"/>
      </rPr>
      <t xml:space="preserve"> ist sicher nachgewiesen und der festgestellte Gehalt liegt unter Berücksichtigung der Messunsicherheit des Verfahrens </t>
    </r>
    <r>
      <rPr>
        <b/>
        <sz val="12"/>
        <color indexed="10"/>
        <rFont val="Times New Roman"/>
        <family val="1"/>
      </rPr>
      <t>im Streubereich des Beurteilungswerts</t>
    </r>
  </si>
  <si>
    <r>
      <t xml:space="preserve">Das </t>
    </r>
    <r>
      <rPr>
        <b/>
        <sz val="12"/>
        <color indexed="10"/>
        <rFont val="Times New Roman"/>
        <family val="1"/>
      </rPr>
      <t>Allergen</t>
    </r>
    <r>
      <rPr>
        <sz val="12"/>
        <rFont val="Times New Roman"/>
        <family val="1"/>
      </rPr>
      <t xml:space="preserve"> ist sicher nachgewiesen und der festgestellte Gehalt liegt unter Berücksichtigung der Messunsicherheit des Verfahrens </t>
    </r>
    <r>
      <rPr>
        <b/>
        <sz val="12"/>
        <color indexed="10"/>
        <rFont val="Times New Roman"/>
        <family val="1"/>
      </rPr>
      <t>sicher unterhalb des Beurteilungswerts</t>
    </r>
  </si>
  <si>
    <t>Parameter 19</t>
  </si>
  <si>
    <r>
      <t xml:space="preserve">Das </t>
    </r>
    <r>
      <rPr>
        <b/>
        <sz val="12"/>
        <color indexed="10"/>
        <rFont val="Times New Roman"/>
        <family val="1"/>
      </rPr>
      <t>Allergen</t>
    </r>
    <r>
      <rPr>
        <sz val="12"/>
        <rFont val="Times New Roman"/>
        <family val="1"/>
      </rPr>
      <t xml:space="preserve"> ist </t>
    </r>
    <r>
      <rPr>
        <b/>
        <sz val="12"/>
        <color indexed="10"/>
        <rFont val="Times New Roman"/>
        <family val="1"/>
      </rPr>
      <t>sicher nachgewiesen</t>
    </r>
    <r>
      <rPr>
        <sz val="12"/>
        <rFont val="Times New Roman"/>
        <family val="1"/>
      </rPr>
      <t>. Aus internen Gründen erfolgt keine Aussage bezüglich Gehalt in der Probe und Beurteilungswert</t>
    </r>
  </si>
  <si>
    <t>positiv (Ergebnis ohne Bewertung)</t>
  </si>
  <si>
    <t>Biokits (Neogene)</t>
  </si>
  <si>
    <t>§ 64 LFGB Nr. L 14.02-4</t>
  </si>
  <si>
    <t>SureFood PREP Basic</t>
  </si>
  <si>
    <t>Sofern es Ihre Verfahren ermöglichen, führen Sie bitte Beurteilungen der Ergebnisse mit positivem Befund durch (diese Beurteilungen werden nicht bewertet, sondern lediglich informativ aufgeführt). Unterscheiden Sie hierzu bitte, ob unter Berücksichtigung der Messunsicherheit der Beurteilungswert des jeweiligen Allergens gesichert überschritten oder unterschritten ist. Liegt das Ergebnis im Streubereich des Beurteilungswertes (Messwert im Bereich Beurteilungswert ± Messunsicherheit), wählen Sie bitte „positiv, Streubereich des Beurteilungswerts“ aus.</t>
  </si>
  <si>
    <t xml:space="preserve"> Gehalt [mg/kg] (Sojamehl, 40 % Protein)</t>
  </si>
  <si>
    <t>nicht kommerzielles Kit auf Basis von Silicasäulchen</t>
  </si>
  <si>
    <t>Maxwell® RSC PureFood GMO and Authentication Kit, Promega</t>
  </si>
  <si>
    <t xml:space="preserve">CTAB Lyse + Promega Maxwell 16FFS DNA extraction Kit </t>
  </si>
  <si>
    <t>SureFood PREP Advanced, diverse Protokolle, R-Biopharm (Congen)</t>
  </si>
  <si>
    <t>IDT DNA</t>
  </si>
  <si>
    <t>Walnuss</t>
  </si>
  <si>
    <t>Macadamia</t>
  </si>
  <si>
    <t>Cashew</t>
  </si>
  <si>
    <t>Pistazien</t>
  </si>
  <si>
    <t xml:space="preserve"> Gehalt [mg/kg] </t>
  </si>
  <si>
    <t>Tintenfisch</t>
  </si>
  <si>
    <t>Shrimps</t>
  </si>
  <si>
    <t>Molkenprotein</t>
  </si>
  <si>
    <r>
      <rPr>
        <b/>
        <sz val="13"/>
        <rFont val="Times New Roman"/>
        <family val="1"/>
      </rPr>
      <t>Senf,</t>
    </r>
    <r>
      <rPr>
        <sz val="9"/>
        <rFont val="Times New Roman"/>
        <family val="1"/>
      </rPr>
      <t xml:space="preserve"> </t>
    </r>
    <r>
      <rPr>
        <sz val="10"/>
        <rFont val="Times New Roman"/>
        <family val="1"/>
      </rPr>
      <t>weiß/gelb (Sinapis alba)</t>
    </r>
  </si>
  <si>
    <r>
      <rPr>
        <b/>
        <sz val="13"/>
        <rFont val="Times New Roman"/>
        <family val="1"/>
      </rPr>
      <t>Senf</t>
    </r>
    <r>
      <rPr>
        <sz val="9"/>
        <rFont val="Times New Roman"/>
        <family val="1"/>
      </rPr>
      <t xml:space="preserve"> </t>
    </r>
    <r>
      <rPr>
        <sz val="10"/>
        <rFont val="Times New Roman"/>
        <family val="1"/>
      </rPr>
      <t>(Differenzierung unmöglich)</t>
    </r>
  </si>
  <si>
    <r>
      <rPr>
        <b/>
        <sz val="13"/>
        <rFont val="Times New Roman"/>
        <family val="1"/>
      </rPr>
      <t>Kabeljau</t>
    </r>
    <r>
      <rPr>
        <sz val="10"/>
        <rFont val="Times New Roman"/>
        <family val="1"/>
      </rPr>
      <t xml:space="preserve"> (Gadus morhua)</t>
    </r>
  </si>
  <si>
    <r>
      <rPr>
        <b/>
        <sz val="13"/>
        <rFont val="Times New Roman"/>
        <family val="1"/>
      </rPr>
      <t>Senf,</t>
    </r>
    <r>
      <rPr>
        <sz val="11"/>
        <rFont val="Times New Roman"/>
        <family val="1"/>
      </rPr>
      <t xml:space="preserve"> braun /schwarz (Brassica)</t>
    </r>
  </si>
  <si>
    <r>
      <t xml:space="preserve"> Gehalt </t>
    </r>
    <r>
      <rPr>
        <sz val="10"/>
        <rFont val="Times New Roman"/>
        <family val="1"/>
      </rPr>
      <t>[mg/kg] (Magermilchpulver)</t>
    </r>
  </si>
  <si>
    <r>
      <t xml:space="preserve"> Gehalt </t>
    </r>
    <r>
      <rPr>
        <sz val="10"/>
        <rFont val="Times New Roman"/>
        <family val="1"/>
      </rPr>
      <t>[mg/kg] (als ß-Lactoglobulin)</t>
    </r>
  </si>
  <si>
    <r>
      <t>Fisch</t>
    </r>
    <r>
      <rPr>
        <b/>
        <sz val="10"/>
        <rFont val="Times New Roman"/>
        <family val="1"/>
      </rPr>
      <t xml:space="preserve"> </t>
    </r>
    <r>
      <rPr>
        <sz val="10"/>
        <rFont val="Times New Roman"/>
        <family val="1"/>
      </rPr>
      <t>(Differenzierung unmöglich)</t>
    </r>
  </si>
  <si>
    <t>Falls Sie Ihre Bezugsquelle nicht unter den vordefinierten finden, so wählen Sie "sonstige" aus und ergänzen Ihre Bezugsquelle in der</t>
  </si>
  <si>
    <t>§ 64 LFGB Nr. L 08.00-56 (DIN CEN/TS 15634-2:2012)</t>
  </si>
  <si>
    <t>§ 64 LFGB Nr. L 08.00-59</t>
  </si>
  <si>
    <t>§ 64 LFGB Nr. L 18.00-20</t>
  </si>
  <si>
    <t>§ 64 LFGB Nr. L 44.00-11</t>
  </si>
  <si>
    <t>Brezna et al. 2010</t>
  </si>
  <si>
    <t>DIN EN ISO 21570, Anhang C2, 2013-08, auch modifiziert</t>
  </si>
  <si>
    <t>Köppel R., van Velsen-Zimmerli F., and Bucher T., Two quantitative hexaplex real-time PCR systems for the detection and quantification of DNA from twelve allergens in food, European Food Research and Technology 235, 843 (2012) - Single Methode</t>
  </si>
  <si>
    <t>Mustorp et al. 2007</t>
  </si>
  <si>
    <t>Sonstige (bitte Bezugsquelle unten aufführen)</t>
  </si>
  <si>
    <r>
      <t>Allergene (</t>
    </r>
    <r>
      <rPr>
        <b/>
        <sz val="16"/>
        <color indexed="10"/>
        <rFont val="Times New Roman"/>
        <family val="1"/>
      </rPr>
      <t>molekularbiologische Verfahren</t>
    </r>
    <r>
      <rPr>
        <b/>
        <sz val="16"/>
        <rFont val="Times New Roman"/>
        <family val="1"/>
      </rPr>
      <t>)</t>
    </r>
  </si>
  <si>
    <t>Hinweis</t>
  </si>
  <si>
    <r>
      <t>Allergene (</t>
    </r>
    <r>
      <rPr>
        <b/>
        <sz val="16"/>
        <color indexed="10"/>
        <rFont val="Times New Roman"/>
        <family val="1"/>
      </rPr>
      <t>Protein-basierende Verfahren</t>
    </r>
    <r>
      <rPr>
        <b/>
        <sz val="16"/>
        <rFont val="Times New Roman"/>
        <family val="1"/>
      </rPr>
      <t>)</t>
    </r>
  </si>
  <si>
    <t>Die Beurteilung der Laborergebnisse erfolgt durch Z-Scores, die möglichst über die Vergleichsstandardabweichung des jeweiligen Standardverfahrens aus der Amtlichen Sammlung nach § 64 LFGB berechnet werden. Zusätzlich werden Z-Scores über die nach der Horwitzfunktion ermittelte Zielstandardabweichung für den jeweiligen Analyten berechnet.</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</si>
  <si>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</si>
  <si>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Parameter 20</t>
  </si>
  <si>
    <t>Parameter 21</t>
  </si>
  <si>
    <t>Parameter 22</t>
  </si>
  <si>
    <t>Parameter 23</t>
  </si>
  <si>
    <t>Parameter 24</t>
  </si>
  <si>
    <t>Sonstiges (Bitte Prinzip unten aufführen)</t>
  </si>
  <si>
    <t>Sonstiges (Bitte angeben)</t>
  </si>
  <si>
    <t>Beim Parameter Lactose erfolgt die Auswahl des angewendeten Verfahrens abweichend über ein Auswahlmenü. Sollten Sie Ihre Verfahren dabei nicht finden, wählen Sie  bitte "Sonstiges" aus und geben Sie Ihr Verfahren anschließend in das vorgesehene Feld ein.</t>
  </si>
  <si>
    <t>Ergebnis
(molekularbiologische V.)</t>
  </si>
  <si>
    <t>DNA-Extraktion</t>
  </si>
  <si>
    <t>CTAB, Proteinase K, Promega Wizard DNA CleanUp</t>
  </si>
  <si>
    <t>Eur F Res Tech 216 (2003) 412 ff</t>
  </si>
  <si>
    <t>Holzhauser et al (2000) Eur Food Res Technol 211: 360-365. PCR for the detection of potentially allergenic hazelnut residues in complex food matrixes.</t>
  </si>
  <si>
    <t>Brezna et al; A novel real-time polymersase chain reaction (PCR) method for the detection of walnuts in food</t>
  </si>
  <si>
    <t>Ehlert, A. &amp; Christine Hupfer &amp; Anja Demmel &amp; Karl-Heinz Engel &amp; Ulrich Busch.Detection of Cashew Nut in Foods by a Specific Real-time PCR Method. Food Anal. Methods (2008) 1:136–143</t>
  </si>
  <si>
    <t>§ 64 LFGB Nr. L 00.00-105</t>
  </si>
  <si>
    <t>Artendifferenzierung mittels Gene Amp Real-time PCR - Teil B: Nachweis von Senf</t>
  </si>
  <si>
    <t>§ 64 LFGB Nr. L 08.00-65 (2016 bzw. 2017)</t>
  </si>
  <si>
    <t>Köppel R, van Felsen-Zimmerli F and Bucher T (2012) Two quantitative hexaplex real-time PCR systems for the detection and quantification of DNA from twelve allergens in food. Eur Journal Food Res Technol 235: 843-852. Quantifizierung anhand matrixangepasster Standards, s. Siegel et al 2013. Eur. Journal Food Res. Technol. 237: 185-197</t>
  </si>
  <si>
    <t xml:space="preserve">§64 LFGB Nachweis und Bestimmung von Fisch in Lebensmitteln (2018) in Druck </t>
  </si>
  <si>
    <t>§ 64 LFGB Nr. L 08.00-64:2016-10</t>
  </si>
  <si>
    <t>Carina Tetzlaff, Dietrich Mäde „Development of a real-time PCR system for the detection of the potential allergen fish in food”, 2016, Eur. Food Res. Technol., DOI 10.1007/s00217-016-2799-5</t>
  </si>
  <si>
    <t>Fuchs et al. J. Agric. Food Chem. 2010, 58, 11193–11200</t>
  </si>
  <si>
    <t>Palle-Reisch et al. Food Chemistry 138 (2013) 348–355</t>
  </si>
  <si>
    <t>Zeltner et al. 2009</t>
  </si>
  <si>
    <t>Imunolab</t>
  </si>
  <si>
    <t>Eurofins Technologies</t>
  </si>
  <si>
    <r>
      <t>Ergebnis
(</t>
    </r>
    <r>
      <rPr>
        <b/>
        <sz val="13"/>
        <color rgb="FFFF0000"/>
        <rFont val="Times New Roman"/>
        <family val="1"/>
      </rPr>
      <t>Protein-basierend</t>
    </r>
    <r>
      <rPr>
        <sz val="13"/>
        <rFont val="Times New Roman"/>
        <family val="1"/>
      </rPr>
      <t>)</t>
    </r>
  </si>
  <si>
    <t>Erbse</t>
  </si>
  <si>
    <t>V.1</t>
  </si>
  <si>
    <t>Ei (vom Huhn) - Zutat!</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</si>
  <si>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</si>
  <si>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</si>
  <si>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</si>
  <si>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</si>
  <si>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</si>
  <si>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</si>
  <si>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</si>
  <si>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</si>
  <si>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</si>
  <si>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</si>
  <si>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</si>
  <si>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</si>
  <si>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</si>
  <si>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</si>
  <si>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</si>
  <si>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Romer Labs Nutri linia</t>
  </si>
  <si>
    <t xml:space="preserve">§ 64 LFGB Nachweis und Bestimmung von Fisch in Lebensmitteln (2018) in Druck </t>
  </si>
  <si>
    <t>§ 64 LFGB Nr. L 08.00-65:2017-10</t>
  </si>
  <si>
    <t>Romer Labs LFD AgraStrip</t>
  </si>
  <si>
    <t>§ 64 LFG Nr. L 18.00-19:2014-8</t>
  </si>
  <si>
    <t xml:space="preserve">Eur Foods Res Technol (2006) 222: 600-603, DOI 10.1007/s00217-005-0168-x B. Brezna, L. Hudecova, T. Kuchta
</t>
  </si>
  <si>
    <t>§ 64 LFGB Nr. L 00.00-169</t>
  </si>
  <si>
    <t>§ 64 LFGB Nr. L 00.00-167:2019-03</t>
  </si>
  <si>
    <t>Debode F et al: Food Control 73:452-461 (2017)</t>
  </si>
  <si>
    <t>§ 64 LFGB Nr. L 08.00-64: 2016-10</t>
  </si>
  <si>
    <t>Köppel R et al: Eur Food Res Technol (2010) 230: 367-374; DOI 10.1007/s00217-009-1164-3</t>
  </si>
  <si>
    <t>Röder M et al.: Anal Bioanal Chem (2010) 398: 2279 - 2288</t>
  </si>
  <si>
    <t>ddPCR</t>
  </si>
  <si>
    <t>foodproof®</t>
  </si>
  <si>
    <t xml:space="preserve">Mäde D &amp; Rohmberger D: Eur Food Res Technol (2017) 243: 2105. https://doi.org/10.1007/s00217-017-2911-5 </t>
  </si>
  <si>
    <t>§ 64 LFGB Nr. L 08.00-66</t>
  </si>
  <si>
    <t>§ 64 LFGB Nr. L 12.01-3</t>
  </si>
  <si>
    <t>Sequenzierung</t>
  </si>
  <si>
    <t>§ 64 LFGB Nr. L 44.00-08:2010-01</t>
  </si>
  <si>
    <t>§ 64 LFGB Nr. L 18.00-20:2014-08</t>
  </si>
  <si>
    <t>Enzymatisch (Enzytec r-biopharm: E8110 / E8120)</t>
  </si>
  <si>
    <t>GC-MS</t>
  </si>
  <si>
    <t>Sonstige (Bitte Quelle unten aufführen)</t>
  </si>
  <si>
    <t>32b</t>
  </si>
  <si>
    <t>Brühwurst / Canned Saussage</t>
  </si>
</sst>
</file>

<file path=xl/styles.xml><?xml version="1.0" encoding="utf-8"?>
<styleSheet xmlns="http://schemas.openxmlformats.org/spreadsheetml/2006/main" xmlns:mc="http://schemas.openxmlformats.org/markup-compatibility/2006" xmlns:x14ac="http://schemas.microsoft.com/office/spreadsheetml/2009/9/ac" mc:Ignorable="x14ac">
  <fonts count="57" x14ac:knownFonts="1">
    <font>
      <sz val="11"/>
      <name val="Times New Roman"/>
    </font>
    <font>
      <sz val="11"/>
      <name val="Times New Roman"/>
      <family val="1"/>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8"/>
      <color indexed="81"/>
      <name val="Tahoma"/>
      <family val="2"/>
    </font>
    <font>
      <b/>
      <sz val="8"/>
      <color indexed="81"/>
      <name val="Tahoma"/>
      <family val="2"/>
    </font>
    <font>
      <b/>
      <sz val="14"/>
      <color indexed="10"/>
      <name val="Times New Roman"/>
      <family val="1"/>
    </font>
    <font>
      <sz val="10"/>
      <name val="Times New Roman"/>
      <family val="1"/>
    </font>
    <font>
      <sz val="14"/>
      <color indexed="9"/>
      <name val="Times New Roman"/>
      <family val="1"/>
    </font>
    <font>
      <sz val="13"/>
      <name val="Times New Roman"/>
      <family val="1"/>
    </font>
    <font>
      <sz val="12"/>
      <color indexed="12"/>
      <name val="Times New Roman"/>
      <family val="1"/>
    </font>
    <font>
      <sz val="12"/>
      <color indexed="10"/>
      <name val="Times New Roman"/>
      <family val="1"/>
    </font>
    <font>
      <sz val="9"/>
      <name val="Times New Roman"/>
      <family val="1"/>
    </font>
    <font>
      <b/>
      <sz val="13"/>
      <name val="Times New Roman"/>
      <family val="1"/>
    </font>
    <font>
      <sz val="12"/>
      <color indexed="9"/>
      <name val="Times New Roman"/>
      <family val="1"/>
    </font>
    <font>
      <b/>
      <sz val="12"/>
      <color indexed="10"/>
      <name val="Times New Roman"/>
      <family val="1"/>
    </font>
    <font>
      <u/>
      <sz val="12"/>
      <color indexed="12"/>
      <name val="Times New Roman"/>
      <family val="1"/>
    </font>
    <font>
      <b/>
      <sz val="11"/>
      <name val="Times New Roman"/>
      <family val="1"/>
    </font>
    <font>
      <i/>
      <vertAlign val="subscript"/>
      <sz val="11"/>
      <name val="Times New Roman"/>
      <family val="1"/>
    </font>
    <font>
      <sz val="11"/>
      <color indexed="10"/>
      <name val="Times New Roman"/>
      <family val="1"/>
    </font>
    <font>
      <sz val="11"/>
      <color indexed="12"/>
      <name val="Times New Roman"/>
      <family val="1"/>
    </font>
    <font>
      <sz val="11"/>
      <color indexed="8"/>
      <name val="Calibri"/>
      <family val="2"/>
    </font>
    <font>
      <sz val="11"/>
      <color indexed="9"/>
      <name val="Calibri"/>
      <family val="2"/>
    </font>
    <font>
      <b/>
      <sz val="11"/>
      <color indexed="63"/>
      <name val="Calibri"/>
      <family val="2"/>
    </font>
    <font>
      <b/>
      <sz val="11"/>
      <color indexed="52"/>
      <name val="Calibri"/>
      <family val="2"/>
    </font>
    <font>
      <sz val="11"/>
      <color indexed="62"/>
      <name val="Calibri"/>
      <family val="2"/>
    </font>
    <font>
      <b/>
      <sz val="11"/>
      <color indexed="8"/>
      <name val="Calibri"/>
      <family val="2"/>
    </font>
    <font>
      <i/>
      <sz val="11"/>
      <color indexed="23"/>
      <name val="Calibri"/>
      <family val="2"/>
    </font>
    <font>
      <sz val="11"/>
      <color indexed="17"/>
      <name val="Calibri"/>
      <family val="2"/>
    </font>
    <font>
      <sz val="11"/>
      <color indexed="60"/>
      <name val="Calibri"/>
      <family val="2"/>
    </font>
    <font>
      <sz val="11"/>
      <color indexed="20"/>
      <name val="Calibri"/>
      <family val="2"/>
    </font>
    <font>
      <b/>
      <sz val="18"/>
      <color indexed="62"/>
      <name val="Cambria"/>
      <family val="2"/>
    </font>
    <font>
      <b/>
      <sz val="15"/>
      <color indexed="62"/>
      <name val="Calibri"/>
      <family val="2"/>
    </font>
    <font>
      <b/>
      <sz val="13"/>
      <color indexed="62"/>
      <name val="Calibri"/>
      <family val="2"/>
    </font>
    <font>
      <b/>
      <sz val="11"/>
      <color indexed="62"/>
      <name val="Calibri"/>
      <family val="2"/>
    </font>
    <font>
      <sz val="11"/>
      <color indexed="52"/>
      <name val="Calibri"/>
      <family val="2"/>
    </font>
    <font>
      <sz val="11"/>
      <color indexed="10"/>
      <name val="Calibri"/>
      <family val="2"/>
    </font>
    <font>
      <b/>
      <sz val="11"/>
      <color indexed="9"/>
      <name val="Calibri"/>
      <family val="2"/>
    </font>
    <font>
      <sz val="9"/>
      <color indexed="10"/>
      <name val="Times New Roman"/>
      <family val="1"/>
    </font>
    <font>
      <sz val="10"/>
      <name val="Arial"/>
      <family val="2"/>
    </font>
    <font>
      <b/>
      <sz val="10"/>
      <name val="Times New Roman"/>
      <family val="1"/>
    </font>
    <font>
      <b/>
      <sz val="16"/>
      <color indexed="10"/>
      <name val="Times New Roman"/>
      <family val="1"/>
    </font>
    <font>
      <sz val="11"/>
      <color theme="0"/>
      <name val="Times New Roman"/>
      <family val="1"/>
    </font>
    <font>
      <b/>
      <sz val="13"/>
      <color rgb="FFFF0000"/>
      <name val="Times New Roman"/>
      <family val="1"/>
    </font>
    <font>
      <sz val="3"/>
      <color theme="0"/>
      <name val="Times New Roman"/>
      <family val="1"/>
    </font>
    <font>
      <sz val="3"/>
      <color indexed="9"/>
      <name val="Times New Roman"/>
      <family val="1"/>
    </font>
    <font>
      <sz val="3"/>
      <color indexed="10"/>
      <name val="Times New Roman"/>
      <family val="1"/>
    </font>
    <font>
      <b/>
      <sz val="12"/>
      <color rgb="FF0066FF"/>
      <name val="Times New Roman"/>
      <family val="1"/>
    </font>
    <font>
      <b/>
      <sz val="12"/>
      <color rgb="FF0070C0"/>
      <name val="Times New Roman"/>
      <family val="1"/>
    </font>
  </fonts>
  <fills count="27">
    <fill>
      <patternFill patternType="none"/>
    </fill>
    <fill>
      <patternFill patternType="gray125"/>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2"/>
      </patternFill>
    </fill>
    <fill>
      <patternFill patternType="solid">
        <fgColor indexed="45"/>
      </patternFill>
    </fill>
    <fill>
      <patternFill patternType="solid">
        <fgColor indexed="55"/>
      </patternFill>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gray125">
        <fgColor indexed="31"/>
        <bgColor indexed="9"/>
      </patternFill>
    </fill>
    <fill>
      <patternFill patternType="solid">
        <fgColor indexed="22"/>
        <bgColor indexed="64"/>
      </patternFill>
    </fill>
    <fill>
      <patternFill patternType="solid">
        <fgColor theme="9" tint="0.39997558519241921"/>
        <bgColor indexed="64"/>
      </patternFill>
    </fill>
    <fill>
      <patternFill patternType="solid">
        <fgColor theme="8" tint="0.59999389629810485"/>
        <bgColor indexed="64"/>
      </patternFill>
    </fill>
    <fill>
      <patternFill patternType="solid">
        <fgColor rgb="FFCCFFCC"/>
        <bgColor indexed="64"/>
      </patternFill>
    </fill>
    <fill>
      <patternFill patternType="solid">
        <fgColor rgb="FFFFFF00"/>
        <bgColor indexed="64"/>
      </patternFill>
    </fill>
  </fills>
  <borders count="19">
    <border>
      <left/>
      <right/>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style="thick">
        <color indexed="17"/>
      </top>
      <bottom style="thin">
        <color indexed="17"/>
      </bottom>
      <diagonal/>
    </border>
    <border>
      <left style="thin">
        <color indexed="64"/>
      </left>
      <right style="thin">
        <color indexed="64"/>
      </right>
      <top/>
      <bottom style="thin">
        <color indexed="64"/>
      </bottom>
      <diagonal/>
    </border>
    <border>
      <left/>
      <right/>
      <top style="thin">
        <color indexed="17"/>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65">
    <xf numFmtId="0" fontId="0" fillId="0" borderId="0"/>
    <xf numFmtId="0" fontId="29" fillId="2" borderId="0" applyNumberFormat="0" applyBorder="0" applyAlignment="0" applyProtection="0"/>
    <xf numFmtId="0" fontId="29" fillId="3" borderId="0" applyNumberFormat="0" applyBorder="0" applyAlignment="0" applyProtection="0"/>
    <xf numFmtId="0" fontId="29" fillId="4" borderId="0" applyNumberFormat="0" applyBorder="0" applyAlignment="0" applyProtection="0"/>
    <xf numFmtId="0" fontId="29" fillId="2" borderId="0" applyNumberFormat="0" applyBorder="0" applyAlignment="0" applyProtection="0"/>
    <xf numFmtId="0" fontId="29" fillId="5" borderId="0" applyNumberFormat="0" applyBorder="0" applyAlignment="0" applyProtection="0"/>
    <xf numFmtId="0" fontId="29" fillId="3" borderId="0" applyNumberFormat="0" applyBorder="0" applyAlignment="0" applyProtection="0"/>
    <xf numFmtId="0" fontId="29" fillId="2" borderId="0" applyNumberFormat="0" applyBorder="0" applyAlignment="0" applyProtection="0"/>
    <xf numFmtId="0" fontId="29" fillId="3" borderId="0" applyNumberFormat="0" applyBorder="0" applyAlignment="0" applyProtection="0"/>
    <xf numFmtId="0" fontId="29" fillId="4" borderId="0" applyNumberFormat="0" applyBorder="0" applyAlignment="0" applyProtection="0"/>
    <xf numFmtId="0" fontId="29" fillId="2" borderId="0" applyNumberFormat="0" applyBorder="0" applyAlignment="0" applyProtection="0"/>
    <xf numFmtId="0" fontId="29" fillId="5" borderId="0" applyNumberFormat="0" applyBorder="0" applyAlignment="0" applyProtection="0"/>
    <xf numFmtId="0" fontId="29" fillId="3" borderId="0" applyNumberFormat="0" applyBorder="0" applyAlignment="0" applyProtection="0"/>
    <xf numFmtId="0" fontId="29" fillId="6" borderId="0" applyNumberFormat="0" applyBorder="0" applyAlignment="0" applyProtection="0"/>
    <xf numFmtId="0" fontId="29" fillId="7" borderId="0" applyNumberFormat="0" applyBorder="0" applyAlignment="0" applyProtection="0"/>
    <xf numFmtId="0" fontId="29" fillId="8" borderId="0" applyNumberFormat="0" applyBorder="0" applyAlignment="0" applyProtection="0"/>
    <xf numFmtId="0" fontId="29" fillId="6" borderId="0" applyNumberFormat="0" applyBorder="0" applyAlignment="0" applyProtection="0"/>
    <xf numFmtId="0" fontId="29" fillId="9" borderId="0" applyNumberFormat="0" applyBorder="0" applyAlignment="0" applyProtection="0"/>
    <xf numFmtId="0" fontId="29" fillId="3" borderId="0" applyNumberFormat="0" applyBorder="0" applyAlignment="0" applyProtection="0"/>
    <xf numFmtId="0" fontId="29" fillId="6" borderId="0" applyNumberFormat="0" applyBorder="0" applyAlignment="0" applyProtection="0"/>
    <xf numFmtId="0" fontId="29" fillId="7" borderId="0" applyNumberFormat="0" applyBorder="0" applyAlignment="0" applyProtection="0"/>
    <xf numFmtId="0" fontId="29" fillId="8" borderId="0" applyNumberFormat="0" applyBorder="0" applyAlignment="0" applyProtection="0"/>
    <xf numFmtId="0" fontId="29" fillId="6" borderId="0" applyNumberFormat="0" applyBorder="0" applyAlignment="0" applyProtection="0"/>
    <xf numFmtId="0" fontId="29" fillId="9" borderId="0" applyNumberFormat="0" applyBorder="0" applyAlignment="0" applyProtection="0"/>
    <xf numFmtId="0" fontId="29" fillId="3" borderId="0" applyNumberFormat="0" applyBorder="0" applyAlignment="0" applyProtection="0"/>
    <xf numFmtId="0" fontId="30" fillId="10" borderId="0" applyNumberFormat="0" applyBorder="0" applyAlignment="0" applyProtection="0"/>
    <xf numFmtId="0" fontId="30" fillId="7" borderId="0" applyNumberFormat="0" applyBorder="0" applyAlignment="0" applyProtection="0"/>
    <xf numFmtId="0" fontId="30" fillId="8" borderId="0" applyNumberFormat="0" applyBorder="0" applyAlignment="0" applyProtection="0"/>
    <xf numFmtId="0" fontId="30" fillId="6" borderId="0" applyNumberFormat="0" applyBorder="0" applyAlignment="0" applyProtection="0"/>
    <xf numFmtId="0" fontId="30" fillId="10" borderId="0" applyNumberFormat="0" applyBorder="0" applyAlignment="0" applyProtection="0"/>
    <xf numFmtId="0" fontId="30" fillId="3" borderId="0" applyNumberFormat="0" applyBorder="0" applyAlignment="0" applyProtection="0"/>
    <xf numFmtId="0" fontId="30" fillId="10" borderId="0" applyNumberFormat="0" applyBorder="0" applyAlignment="0" applyProtection="0"/>
    <xf numFmtId="0" fontId="30" fillId="7" borderId="0" applyNumberFormat="0" applyBorder="0" applyAlignment="0" applyProtection="0"/>
    <xf numFmtId="0" fontId="30" fillId="8" borderId="0" applyNumberFormat="0" applyBorder="0" applyAlignment="0" applyProtection="0"/>
    <xf numFmtId="0" fontId="30" fillId="6" borderId="0" applyNumberFormat="0" applyBorder="0" applyAlignment="0" applyProtection="0"/>
    <xf numFmtId="0" fontId="30" fillId="10" borderId="0" applyNumberFormat="0" applyBorder="0" applyAlignment="0" applyProtection="0"/>
    <xf numFmtId="0" fontId="30" fillId="3" borderId="0" applyNumberFormat="0" applyBorder="0" applyAlignment="0" applyProtection="0"/>
    <xf numFmtId="0" fontId="30" fillId="10" borderId="0" applyNumberFormat="0" applyBorder="0" applyAlignment="0" applyProtection="0"/>
    <xf numFmtId="0" fontId="30" fillId="11" borderId="0" applyNumberFormat="0" applyBorder="0" applyAlignment="0" applyProtection="0"/>
    <xf numFmtId="0" fontId="30" fillId="12" borderId="0" applyNumberFormat="0" applyBorder="0" applyAlignment="0" applyProtection="0"/>
    <xf numFmtId="0" fontId="30" fillId="13" borderId="0" applyNumberFormat="0" applyBorder="0" applyAlignment="0" applyProtection="0"/>
    <xf numFmtId="0" fontId="30" fillId="10" borderId="0" applyNumberFormat="0" applyBorder="0" applyAlignment="0" applyProtection="0"/>
    <xf numFmtId="0" fontId="30" fillId="14" borderId="0" applyNumberFormat="0" applyBorder="0" applyAlignment="0" applyProtection="0"/>
    <xf numFmtId="0" fontId="31" fillId="2" borderId="1" applyNumberFormat="0" applyAlignment="0" applyProtection="0"/>
    <xf numFmtId="0" fontId="32" fillId="2" borderId="2" applyNumberFormat="0" applyAlignment="0" applyProtection="0"/>
    <xf numFmtId="0" fontId="33" fillId="3" borderId="2" applyNumberFormat="0" applyAlignment="0" applyProtection="0"/>
    <xf numFmtId="0" fontId="34" fillId="0" borderId="3" applyNumberFormat="0" applyFill="0" applyAlignment="0" applyProtection="0"/>
    <xf numFmtId="0" fontId="35" fillId="0" borderId="0" applyNumberFormat="0" applyFill="0" applyBorder="0" applyAlignment="0" applyProtection="0"/>
    <xf numFmtId="0" fontId="36" fillId="15" borderId="0" applyNumberFormat="0" applyBorder="0" applyAlignment="0" applyProtection="0"/>
    <xf numFmtId="0" fontId="2" fillId="0" borderId="0" applyNumberFormat="0" applyFill="0" applyBorder="0" applyAlignment="0" applyProtection="0">
      <alignment vertical="top"/>
      <protection locked="0"/>
    </xf>
    <xf numFmtId="0" fontId="37" fillId="3" borderId="0" applyNumberFormat="0" applyBorder="0" applyAlignment="0" applyProtection="0"/>
    <xf numFmtId="0" fontId="1" fillId="4" borderId="4" applyNumberFormat="0" applyFont="0" applyAlignment="0" applyProtection="0"/>
    <xf numFmtId="0" fontId="38" fillId="16" borderId="0" applyNumberFormat="0" applyBorder="0" applyAlignment="0" applyProtection="0"/>
    <xf numFmtId="0" fontId="47" fillId="0" borderId="0"/>
    <xf numFmtId="0" fontId="6" fillId="0" borderId="0"/>
    <xf numFmtId="0" fontId="39" fillId="0" borderId="0" applyNumberFormat="0" applyFill="0" applyBorder="0" applyAlignment="0" applyProtection="0"/>
    <xf numFmtId="0" fontId="40" fillId="0" borderId="5" applyNumberFormat="0" applyFill="0" applyAlignment="0" applyProtection="0"/>
    <xf numFmtId="0" fontId="41" fillId="0" borderId="6" applyNumberFormat="0" applyFill="0" applyAlignment="0" applyProtection="0"/>
    <xf numFmtId="0" fontId="42" fillId="0" borderId="7" applyNumberFormat="0" applyFill="0" applyAlignment="0" applyProtection="0"/>
    <xf numFmtId="0" fontId="42" fillId="0" borderId="0" applyNumberFormat="0" applyFill="0" applyBorder="0" applyAlignment="0" applyProtection="0"/>
    <xf numFmtId="0" fontId="43" fillId="0" borderId="8" applyNumberFormat="0" applyFill="0" applyAlignment="0" applyProtection="0"/>
    <xf numFmtId="0" fontId="44" fillId="0" borderId="0" applyNumberFormat="0" applyFill="0" applyBorder="0" applyAlignment="0" applyProtection="0"/>
    <xf numFmtId="0" fontId="45" fillId="17" borderId="9" applyNumberFormat="0" applyAlignment="0" applyProtection="0"/>
    <xf numFmtId="0" fontId="6" fillId="0" borderId="0"/>
    <xf numFmtId="0" fontId="2" fillId="0" borderId="0" applyNumberFormat="0" applyFill="0" applyBorder="0" applyAlignment="0" applyProtection="0">
      <alignment vertical="top"/>
      <protection locked="0"/>
    </xf>
  </cellStyleXfs>
  <cellXfs count="208">
    <xf numFmtId="0" fontId="0" fillId="0" borderId="0" xfId="0"/>
    <xf numFmtId="0" fontId="5" fillId="0" borderId="0" xfId="0" applyFont="1"/>
    <xf numFmtId="0" fontId="0" fillId="18" borderId="0" xfId="0" applyFill="1"/>
    <xf numFmtId="0" fontId="0" fillId="18" borderId="0" xfId="0" applyFill="1" applyAlignment="1">
      <alignment horizontal="center"/>
    </xf>
    <xf numFmtId="0" fontId="0" fillId="0" borderId="0" xfId="0" applyFill="1" applyBorder="1" applyProtection="1">
      <protection locked="0"/>
    </xf>
    <xf numFmtId="0" fontId="8" fillId="0" borderId="0" xfId="0" applyFont="1" applyFill="1" applyBorder="1" applyProtection="1">
      <protection hidden="1"/>
    </xf>
    <xf numFmtId="0" fontId="7" fillId="0" borderId="0" xfId="0" applyFont="1" applyFill="1" applyBorder="1" applyProtection="1">
      <protection hidden="1"/>
    </xf>
    <xf numFmtId="0" fontId="0" fillId="0" borderId="0" xfId="0" applyFill="1" applyBorder="1" applyProtection="1">
      <protection hidden="1"/>
    </xf>
    <xf numFmtId="0" fontId="11" fillId="0" borderId="0" xfId="0" applyFont="1" applyFill="1" applyBorder="1" applyProtection="1">
      <protection hidden="1"/>
    </xf>
    <xf numFmtId="0" fontId="8" fillId="0" borderId="0" xfId="0" applyFont="1" applyFill="1" applyBorder="1" applyAlignment="1" applyProtection="1">
      <alignment vertical="center"/>
      <protection hidden="1"/>
    </xf>
    <xf numFmtId="0" fontId="0" fillId="0" borderId="0" xfId="0" applyFill="1" applyBorder="1" applyAlignment="1" applyProtection="1">
      <alignment vertical="center"/>
      <protection hidden="1"/>
    </xf>
    <xf numFmtId="0" fontId="6" fillId="0" borderId="0" xfId="0" applyFont="1" applyProtection="1">
      <protection hidden="1"/>
    </xf>
    <xf numFmtId="0" fontId="5" fillId="0" borderId="0" xfId="0" applyFont="1" applyProtection="1">
      <protection hidden="1"/>
    </xf>
    <xf numFmtId="0" fontId="6" fillId="0" borderId="10" xfId="0" applyFont="1" applyBorder="1" applyAlignment="1" applyProtection="1">
      <alignment horizontal="justify" vertical="top" wrapText="1"/>
      <protection hidden="1"/>
    </xf>
    <xf numFmtId="0" fontId="6" fillId="0" borderId="0" xfId="0" applyFont="1" applyAlignment="1" applyProtection="1">
      <alignment horizontal="justify" vertical="top" wrapText="1"/>
      <protection hidden="1"/>
    </xf>
    <xf numFmtId="0" fontId="5" fillId="0" borderId="10" xfId="0" applyFont="1" applyBorder="1" applyAlignment="1" applyProtection="1">
      <alignment horizontal="justify" vertical="top" wrapText="1"/>
      <protection hidden="1"/>
    </xf>
    <xf numFmtId="0" fontId="5" fillId="0" borderId="0" xfId="0" applyFont="1" applyAlignment="1" applyProtection="1">
      <alignment wrapText="1"/>
      <protection hidden="1"/>
    </xf>
    <xf numFmtId="0" fontId="5" fillId="0" borderId="0" xfId="0" applyFont="1" applyProtection="1">
      <protection locked="0" hidden="1"/>
    </xf>
    <xf numFmtId="0" fontId="6" fillId="0" borderId="11" xfId="0" applyFont="1" applyBorder="1" applyAlignment="1">
      <alignment vertical="top" wrapText="1"/>
    </xf>
    <xf numFmtId="0" fontId="17" fillId="0" borderId="0" xfId="0" applyFont="1" applyFill="1" applyBorder="1" applyProtection="1">
      <protection hidden="1"/>
    </xf>
    <xf numFmtId="0" fontId="17" fillId="0" borderId="0" xfId="0" applyFont="1" applyFill="1" applyBorder="1" applyAlignment="1" applyProtection="1">
      <alignment horizontal="center"/>
      <protection hidden="1"/>
    </xf>
    <xf numFmtId="0" fontId="18" fillId="0" borderId="0" xfId="0" applyFont="1" applyFill="1" applyBorder="1" applyProtection="1">
      <protection hidden="1"/>
    </xf>
    <xf numFmtId="0" fontId="16" fillId="0" borderId="0" xfId="0" applyFont="1" applyFill="1" applyBorder="1" applyProtection="1">
      <protection hidden="1"/>
    </xf>
    <xf numFmtId="0" fontId="5" fillId="0" borderId="12" xfId="0" applyFont="1" applyBorder="1" applyAlignment="1" applyProtection="1">
      <alignment wrapText="1"/>
      <protection hidden="1"/>
    </xf>
    <xf numFmtId="14" fontId="0" fillId="18" borderId="0" xfId="0" applyNumberFormat="1" applyFill="1" applyAlignment="1">
      <alignment horizontal="center"/>
    </xf>
    <xf numFmtId="0" fontId="20" fillId="19" borderId="0" xfId="0" applyFont="1" applyFill="1" applyBorder="1" applyProtection="1">
      <protection hidden="1"/>
    </xf>
    <xf numFmtId="0" fontId="19" fillId="0" borderId="0" xfId="0" applyFont="1" applyFill="1" applyBorder="1" applyAlignment="1" applyProtection="1">
      <alignment vertical="center"/>
      <protection hidden="1"/>
    </xf>
    <xf numFmtId="0" fontId="5"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center" vertical="center"/>
      <protection hidden="1"/>
    </xf>
    <xf numFmtId="0" fontId="19" fillId="0" borderId="0" xfId="0" applyFont="1" applyFill="1" applyBorder="1" applyAlignment="1" applyProtection="1">
      <alignment horizontal="center" vertical="center"/>
      <protection hidden="1"/>
    </xf>
    <xf numFmtId="0" fontId="5" fillId="18" borderId="10" xfId="0" applyFont="1" applyFill="1" applyBorder="1" applyAlignment="1" applyProtection="1">
      <alignment horizontal="justify" vertical="top" wrapText="1"/>
      <protection hidden="1"/>
    </xf>
    <xf numFmtId="0" fontId="5" fillId="0" borderId="0" xfId="0" applyFont="1" applyAlignment="1" applyProtection="1">
      <alignment vertical="center"/>
      <protection hidden="1"/>
    </xf>
    <xf numFmtId="0" fontId="5" fillId="0" borderId="0" xfId="0" applyFont="1" applyFill="1" applyBorder="1" applyAlignment="1" applyProtection="1">
      <alignment vertical="center"/>
      <protection hidden="1"/>
    </xf>
    <xf numFmtId="0" fontId="16" fillId="0" borderId="0" xfId="0" applyFont="1" applyFill="1" applyBorder="1" applyAlignment="1" applyProtection="1">
      <alignment horizontal="left"/>
      <protection hidden="1"/>
    </xf>
    <xf numFmtId="0" fontId="20" fillId="0" borderId="0" xfId="0" applyFont="1" applyFill="1" applyBorder="1" applyAlignment="1" applyProtection="1">
      <protection hidden="1"/>
    </xf>
    <xf numFmtId="0" fontId="21" fillId="0" borderId="0" xfId="0" applyFont="1" applyFill="1" applyBorder="1" applyAlignment="1" applyProtection="1">
      <alignment vertical="center"/>
      <protection hidden="1"/>
    </xf>
    <xf numFmtId="0" fontId="5" fillId="20" borderId="0" xfId="0" applyFont="1" applyFill="1" applyBorder="1" applyAlignment="1" applyProtection="1">
      <alignment horizontal="left" vertical="center" wrapText="1"/>
      <protection hidden="1"/>
    </xf>
    <xf numFmtId="0" fontId="5" fillId="20" borderId="0" xfId="0" applyFont="1" applyFill="1" applyBorder="1" applyAlignment="1" applyProtection="1">
      <alignment horizontal="center" vertical="center"/>
      <protection hidden="1"/>
    </xf>
    <xf numFmtId="0" fontId="6" fillId="0" borderId="0" xfId="0" applyFont="1"/>
    <xf numFmtId="0" fontId="5" fillId="21" borderId="0" xfId="0" applyFont="1" applyFill="1" applyBorder="1" applyAlignment="1" applyProtection="1">
      <alignment vertical="center"/>
      <protection hidden="1"/>
    </xf>
    <xf numFmtId="0" fontId="5" fillId="0" borderId="0" xfId="0" applyNumberFormat="1" applyFont="1" applyFill="1" applyBorder="1" applyAlignment="1" applyProtection="1">
      <alignment vertical="center"/>
      <protection locked="0" hidden="1"/>
    </xf>
    <xf numFmtId="0" fontId="9" fillId="0" borderId="0" xfId="0" applyFont="1" applyProtection="1">
      <protection hidden="1"/>
    </xf>
    <xf numFmtId="0" fontId="5" fillId="0" borderId="0" xfId="0" applyFont="1" applyAlignment="1" applyProtection="1">
      <alignment horizontal="justify" vertical="top" wrapText="1"/>
      <protection hidden="1"/>
    </xf>
    <xf numFmtId="0" fontId="19" fillId="20" borderId="0" xfId="0" applyFont="1" applyFill="1" applyBorder="1" applyAlignment="1" applyProtection="1">
      <alignment vertical="center"/>
      <protection hidden="1"/>
    </xf>
    <xf numFmtId="0" fontId="21" fillId="20" borderId="0" xfId="0" applyFont="1" applyFill="1" applyBorder="1" applyAlignment="1" applyProtection="1">
      <alignment vertical="center" wrapText="1"/>
      <protection hidden="1"/>
    </xf>
    <xf numFmtId="0" fontId="5" fillId="19" borderId="0" xfId="0" applyFont="1" applyFill="1" applyProtection="1"/>
    <xf numFmtId="0" fontId="5" fillId="19" borderId="13" xfId="0" applyFont="1" applyFill="1" applyBorder="1" applyAlignment="1" applyProtection="1">
      <alignment horizontal="left" vertical="top" wrapText="1"/>
    </xf>
    <xf numFmtId="0" fontId="5" fillId="19" borderId="0" xfId="0" applyFont="1" applyFill="1" applyBorder="1" applyProtection="1"/>
    <xf numFmtId="0" fontId="5" fillId="19" borderId="13" xfId="0" applyFont="1" applyFill="1" applyBorder="1" applyAlignment="1" applyProtection="1">
      <alignment horizontal="center" vertical="top" wrapText="1"/>
    </xf>
    <xf numFmtId="2" fontId="19" fillId="19" borderId="13" xfId="0" applyNumberFormat="1" applyFont="1" applyFill="1" applyBorder="1" applyAlignment="1" applyProtection="1">
      <alignment horizontal="center" vertical="top" wrapText="1"/>
    </xf>
    <xf numFmtId="0" fontId="9" fillId="0" borderId="0" xfId="0" applyFont="1"/>
    <xf numFmtId="0" fontId="0" fillId="0" borderId="0" xfId="0" applyProtection="1"/>
    <xf numFmtId="0" fontId="25" fillId="0" borderId="0" xfId="0" applyFont="1" applyProtection="1"/>
    <xf numFmtId="0" fontId="6" fillId="20" borderId="13" xfId="0" applyFont="1" applyFill="1" applyBorder="1" applyAlignment="1" applyProtection="1">
      <alignment horizontal="left" vertical="top" wrapText="1"/>
    </xf>
    <xf numFmtId="0" fontId="9" fillId="0" borderId="0" xfId="0" applyFont="1" applyAlignment="1">
      <alignment vertical="center"/>
    </xf>
    <xf numFmtId="0" fontId="0" fillId="0" borderId="0" xfId="0" applyAlignment="1">
      <alignment vertical="center"/>
    </xf>
    <xf numFmtId="0" fontId="25" fillId="0" borderId="0" xfId="0" applyFont="1" applyAlignment="1">
      <alignment vertical="center"/>
    </xf>
    <xf numFmtId="49" fontId="0" fillId="18" borderId="0" xfId="0" applyNumberFormat="1" applyFill="1" applyAlignment="1" applyProtection="1">
      <alignment vertical="center"/>
      <protection locked="0"/>
    </xf>
    <xf numFmtId="0" fontId="27" fillId="0" borderId="0" xfId="0" applyFont="1" applyAlignment="1">
      <alignment vertical="center"/>
    </xf>
    <xf numFmtId="0" fontId="5" fillId="21" borderId="0" xfId="0" applyFont="1" applyFill="1" applyBorder="1" applyAlignment="1" applyProtection="1">
      <alignment vertical="center"/>
      <protection locked="0" hidden="1"/>
    </xf>
    <xf numFmtId="0" fontId="5" fillId="0" borderId="0" xfId="0" applyFont="1" applyFill="1" applyBorder="1" applyAlignment="1" applyProtection="1">
      <alignment vertical="center"/>
      <protection locked="0" hidden="1"/>
    </xf>
    <xf numFmtId="0" fontId="5" fillId="0" borderId="0" xfId="0" applyFont="1" applyAlignment="1" applyProtection="1">
      <alignment horizontal="left" vertical="center" wrapText="1"/>
    </xf>
    <xf numFmtId="0" fontId="5" fillId="0" borderId="0" xfId="0" applyFont="1" applyAlignment="1" applyProtection="1">
      <alignment horizontal="left" vertical="top" wrapText="1"/>
      <protection hidden="1"/>
    </xf>
    <xf numFmtId="0" fontId="22" fillId="21" borderId="0" xfId="0" applyFont="1" applyFill="1" applyBorder="1" applyAlignment="1" applyProtection="1">
      <alignment vertical="center"/>
      <protection hidden="1"/>
    </xf>
    <xf numFmtId="0" fontId="28" fillId="0" borderId="0" xfId="0" applyFont="1" applyAlignment="1">
      <alignment horizontal="left" vertical="center" wrapText="1"/>
    </xf>
    <xf numFmtId="0" fontId="28" fillId="0" borderId="0" xfId="0" applyFont="1" applyAlignment="1">
      <alignment horizontal="left" vertical="center"/>
    </xf>
    <xf numFmtId="0" fontId="0" fillId="19" borderId="0" xfId="0" applyFill="1" applyBorder="1"/>
    <xf numFmtId="49" fontId="2" fillId="18" borderId="0" xfId="49" applyNumberFormat="1" applyFont="1" applyFill="1" applyAlignment="1" applyProtection="1">
      <alignment vertical="center"/>
      <protection locked="0"/>
    </xf>
    <xf numFmtId="0" fontId="17" fillId="0" borderId="0" xfId="0" applyFont="1" applyFill="1" applyBorder="1" applyProtection="1">
      <protection locked="0" hidden="1"/>
    </xf>
    <xf numFmtId="0" fontId="17" fillId="22" borderId="0" xfId="0" applyFont="1" applyFill="1" applyBorder="1" applyAlignment="1" applyProtection="1">
      <alignment horizontal="center" vertical="center"/>
      <protection locked="0" hidden="1"/>
    </xf>
    <xf numFmtId="0" fontId="46" fillId="0" borderId="0" xfId="0" applyFont="1" applyFill="1" applyBorder="1" applyAlignment="1" applyProtection="1">
      <alignment horizontal="center"/>
      <protection hidden="1"/>
    </xf>
    <xf numFmtId="0" fontId="5" fillId="0" borderId="0" xfId="0" applyFont="1" applyAlignment="1" applyProtection="1">
      <alignment vertical="center" wrapText="1"/>
    </xf>
    <xf numFmtId="0" fontId="5" fillId="0" borderId="0" xfId="0" applyFont="1" applyProtection="1"/>
    <xf numFmtId="0" fontId="5" fillId="0" borderId="0" xfId="0" applyFont="1" applyBorder="1" applyAlignment="1">
      <alignment horizontal="left" vertical="top" wrapText="1"/>
    </xf>
    <xf numFmtId="0" fontId="50" fillId="0" borderId="0" xfId="0" applyFont="1" applyFill="1" applyBorder="1" applyProtection="1">
      <protection hidden="1"/>
    </xf>
    <xf numFmtId="0" fontId="6" fillId="0" borderId="0" xfId="0" applyFont="1" applyFill="1" applyBorder="1" applyAlignment="1" applyProtection="1">
      <alignment vertical="center"/>
      <protection hidden="1"/>
    </xf>
    <xf numFmtId="0" fontId="6" fillId="0" borderId="0" xfId="0" applyFont="1" applyFill="1" applyBorder="1" applyAlignment="1" applyProtection="1">
      <alignment vertical="center" wrapText="1"/>
      <protection hidden="1"/>
    </xf>
    <xf numFmtId="0" fontId="20" fillId="0" borderId="0" xfId="0" applyFont="1" applyAlignment="1">
      <alignment horizontal="justify" vertical="center"/>
    </xf>
    <xf numFmtId="0" fontId="5" fillId="18" borderId="0" xfId="0" applyFont="1" applyFill="1" applyProtection="1">
      <protection locked="0"/>
    </xf>
    <xf numFmtId="0" fontId="5" fillId="0" borderId="0" xfId="0" applyFont="1" applyBorder="1" applyAlignment="1" applyProtection="1">
      <alignment wrapText="1"/>
      <protection hidden="1"/>
    </xf>
    <xf numFmtId="0" fontId="6" fillId="18" borderId="0" xfId="0" applyFont="1" applyFill="1" applyProtection="1">
      <protection locked="0"/>
    </xf>
    <xf numFmtId="0" fontId="6" fillId="0" borderId="0" xfId="0" applyFont="1" applyAlignment="1" applyProtection="1">
      <alignment horizontal="left" vertical="top"/>
      <protection hidden="1"/>
    </xf>
    <xf numFmtId="0" fontId="17" fillId="0" borderId="0" xfId="0" applyFont="1" applyFill="1" applyBorder="1" applyAlignment="1" applyProtection="1">
      <alignment horizontal="center" vertical="center"/>
      <protection locked="0"/>
    </xf>
    <xf numFmtId="49" fontId="5" fillId="18" borderId="0" xfId="0" applyNumberFormat="1" applyFont="1" applyFill="1" applyBorder="1" applyAlignment="1" applyProtection="1">
      <alignment horizontal="left"/>
      <protection locked="0"/>
    </xf>
    <xf numFmtId="0" fontId="20" fillId="0" borderId="0" xfId="0" applyFont="1" applyFill="1" applyBorder="1" applyAlignment="1" applyProtection="1">
      <alignment vertical="center"/>
      <protection hidden="1"/>
    </xf>
    <xf numFmtId="0" fontId="5" fillId="0" borderId="0" xfId="54" applyFont="1" applyProtection="1">
      <protection locked="0" hidden="1"/>
    </xf>
    <xf numFmtId="0" fontId="6" fillId="0" borderId="0" xfId="54" applyFont="1" applyProtection="1">
      <protection hidden="1"/>
    </xf>
    <xf numFmtId="0" fontId="5" fillId="0" borderId="10" xfId="54" applyFont="1" applyBorder="1" applyAlignment="1" applyProtection="1">
      <alignment horizontal="justify" vertical="top" wrapText="1"/>
      <protection hidden="1"/>
    </xf>
    <xf numFmtId="0" fontId="6" fillId="0" borderId="0" xfId="54" applyFont="1" applyAlignment="1" applyProtection="1">
      <alignment horizontal="justify" vertical="top" wrapText="1"/>
      <protection hidden="1"/>
    </xf>
    <xf numFmtId="0" fontId="5" fillId="0" borderId="12" xfId="54" applyFont="1" applyBorder="1" applyAlignment="1" applyProtection="1">
      <alignment wrapText="1"/>
      <protection hidden="1"/>
    </xf>
    <xf numFmtId="0" fontId="5" fillId="0" borderId="0" xfId="54" applyFont="1" applyBorder="1" applyAlignment="1" applyProtection="1">
      <alignment wrapText="1"/>
      <protection hidden="1"/>
    </xf>
    <xf numFmtId="0" fontId="5" fillId="0" borderId="0" xfId="54" applyFont="1" applyProtection="1">
      <protection hidden="1"/>
    </xf>
    <xf numFmtId="0" fontId="5" fillId="0" borderId="0" xfId="54" applyFont="1" applyAlignment="1" applyProtection="1">
      <alignment wrapText="1"/>
      <protection hidden="1"/>
    </xf>
    <xf numFmtId="0" fontId="5" fillId="0" borderId="0" xfId="54" applyFont="1" applyAlignment="1" applyProtection="1">
      <alignment horizontal="justify" vertical="top" wrapText="1"/>
      <protection hidden="1"/>
    </xf>
    <xf numFmtId="0" fontId="5" fillId="0" borderId="0" xfId="54" applyFont="1" applyProtection="1"/>
    <xf numFmtId="0" fontId="5" fillId="0" borderId="0" xfId="54" applyFont="1" applyAlignment="1" applyProtection="1">
      <alignment horizontal="left"/>
      <protection hidden="1"/>
    </xf>
    <xf numFmtId="0" fontId="6" fillId="0" borderId="0" xfId="54" applyFont="1"/>
    <xf numFmtId="0" fontId="5" fillId="0" borderId="0" xfId="54" applyFont="1" applyAlignment="1" applyProtection="1">
      <alignment horizontal="left" vertical="center" wrapText="1"/>
    </xf>
    <xf numFmtId="0" fontId="6" fillId="0" borderId="12" xfId="54" applyFont="1" applyBorder="1" applyAlignment="1" applyProtection="1">
      <alignment wrapText="1"/>
      <protection hidden="1"/>
    </xf>
    <xf numFmtId="0" fontId="6" fillId="0" borderId="10" xfId="54" applyFont="1" applyBorder="1" applyAlignment="1" applyProtection="1">
      <alignment horizontal="justify" vertical="top" wrapText="1"/>
      <protection hidden="1"/>
    </xf>
    <xf numFmtId="0" fontId="5" fillId="0" borderId="0" xfId="54" applyFont="1" applyAlignment="1" applyProtection="1">
      <alignment horizontal="left" vertical="top" wrapText="1"/>
      <protection hidden="1"/>
    </xf>
    <xf numFmtId="0" fontId="15" fillId="0" borderId="0" xfId="54" applyFont="1" applyAlignment="1">
      <alignment horizontal="left" vertical="center" wrapText="1"/>
    </xf>
    <xf numFmtId="0" fontId="5" fillId="0" borderId="0" xfId="54" applyFont="1" applyBorder="1" applyAlignment="1">
      <alignment horizontal="left" vertical="top" wrapText="1"/>
    </xf>
    <xf numFmtId="0" fontId="5" fillId="18" borderId="10" xfId="54" applyFont="1" applyFill="1" applyBorder="1" applyAlignment="1" applyProtection="1">
      <alignment horizontal="justify" vertical="top" wrapText="1"/>
      <protection hidden="1"/>
    </xf>
    <xf numFmtId="0" fontId="6" fillId="18" borderId="0" xfId="54" applyFont="1" applyFill="1" applyProtection="1">
      <protection locked="0" hidden="1"/>
    </xf>
    <xf numFmtId="0" fontId="5" fillId="0" borderId="0" xfId="54" applyFont="1" applyAlignment="1" applyProtection="1">
      <alignment horizontal="left"/>
      <protection locked="0" hidden="1"/>
    </xf>
    <xf numFmtId="0" fontId="5" fillId="0" borderId="10" xfId="54" applyFont="1" applyBorder="1" applyAlignment="1" applyProtection="1">
      <alignment horizontal="left" vertical="top" wrapText="1"/>
      <protection hidden="1"/>
    </xf>
    <xf numFmtId="0" fontId="15" fillId="0" borderId="0" xfId="54" applyFont="1" applyAlignment="1">
      <alignment horizontal="left" vertical="top" wrapText="1"/>
    </xf>
    <xf numFmtId="0" fontId="5" fillId="0" borderId="0" xfId="54" applyFont="1" applyAlignment="1" applyProtection="1">
      <alignment horizontal="left" wrapText="1"/>
      <protection hidden="1"/>
    </xf>
    <xf numFmtId="0" fontId="20" fillId="0" borderId="0" xfId="0" applyFont="1"/>
    <xf numFmtId="0" fontId="21" fillId="0" borderId="0" xfId="0" applyFont="1"/>
    <xf numFmtId="49" fontId="5" fillId="0" borderId="0" xfId="0" applyNumberFormat="1" applyFont="1" applyFill="1" applyBorder="1" applyAlignment="1" applyProtection="1">
      <alignment horizontal="center" vertical="center"/>
      <protection locked="0" hidden="1"/>
    </xf>
    <xf numFmtId="0" fontId="5" fillId="0" borderId="0" xfId="0" applyFont="1" applyFill="1" applyBorder="1" applyAlignment="1" applyProtection="1">
      <alignment horizontal="center"/>
      <protection locked="0" hidden="1"/>
    </xf>
    <xf numFmtId="0" fontId="5" fillId="0" borderId="0" xfId="0" applyFont="1" applyAlignment="1">
      <alignment vertical="center" wrapText="1"/>
    </xf>
    <xf numFmtId="0" fontId="9" fillId="23" borderId="0" xfId="0" applyFont="1" applyFill="1"/>
    <xf numFmtId="0" fontId="0" fillId="0" borderId="0" xfId="0" applyAlignment="1" applyProtection="1">
      <alignment vertical="center"/>
    </xf>
    <xf numFmtId="0" fontId="17" fillId="23" borderId="14" xfId="0" applyFont="1" applyFill="1" applyBorder="1" applyAlignment="1" applyProtection="1">
      <alignment vertical="top" wrapText="1"/>
      <protection hidden="1"/>
    </xf>
    <xf numFmtId="0" fontId="17" fillId="23" borderId="14" xfId="0" applyFont="1" applyFill="1" applyBorder="1" applyAlignment="1" applyProtection="1">
      <alignment vertical="top"/>
      <protection hidden="1"/>
    </xf>
    <xf numFmtId="0" fontId="3" fillId="23" borderId="0" xfId="0" applyFont="1" applyFill="1" applyBorder="1" applyProtection="1">
      <protection hidden="1"/>
    </xf>
    <xf numFmtId="0" fontId="4" fillId="23" borderId="0" xfId="0" applyFont="1" applyFill="1" applyBorder="1" applyProtection="1">
      <protection hidden="1"/>
    </xf>
    <xf numFmtId="0" fontId="0" fillId="23" borderId="0" xfId="0" applyFill="1" applyBorder="1" applyProtection="1">
      <protection hidden="1"/>
    </xf>
    <xf numFmtId="0" fontId="3" fillId="24" borderId="0" xfId="0" applyFont="1" applyFill="1" applyBorder="1" applyProtection="1">
      <protection hidden="1"/>
    </xf>
    <xf numFmtId="0" fontId="4" fillId="24" borderId="0" xfId="0" applyFont="1" applyFill="1" applyBorder="1" applyProtection="1">
      <protection hidden="1"/>
    </xf>
    <xf numFmtId="0" fontId="0" fillId="24" borderId="0" xfId="0" applyFill="1" applyBorder="1" applyProtection="1">
      <protection hidden="1"/>
    </xf>
    <xf numFmtId="0" fontId="17" fillId="24" borderId="14" xfId="0" applyFont="1" applyFill="1" applyBorder="1" applyAlignment="1" applyProtection="1">
      <alignment vertical="top" wrapText="1"/>
      <protection hidden="1"/>
    </xf>
    <xf numFmtId="0" fontId="17" fillId="24" borderId="14" xfId="0" applyFont="1" applyFill="1" applyBorder="1" applyAlignment="1" applyProtection="1">
      <alignment vertical="top"/>
      <protection hidden="1"/>
    </xf>
    <xf numFmtId="0" fontId="17" fillId="23" borderId="15" xfId="0" applyFont="1" applyFill="1" applyBorder="1" applyAlignment="1" applyProtection="1">
      <alignment vertical="top"/>
      <protection hidden="1"/>
    </xf>
    <xf numFmtId="0" fontId="17" fillId="24" borderId="15" xfId="0" applyFont="1" applyFill="1" applyBorder="1" applyAlignment="1" applyProtection="1">
      <alignment vertical="top"/>
      <protection hidden="1"/>
    </xf>
    <xf numFmtId="0" fontId="5" fillId="19" borderId="0" xfId="0" applyFont="1" applyFill="1" applyAlignment="1" applyProtection="1">
      <alignment vertical="center"/>
    </xf>
    <xf numFmtId="0" fontId="24" fillId="19" borderId="0" xfId="49" applyFont="1" applyFill="1" applyAlignment="1" applyProtection="1">
      <alignment horizontal="justify" vertical="center"/>
    </xf>
    <xf numFmtId="0" fontId="17" fillId="0" borderId="0" xfId="0" applyFont="1" applyFill="1" applyBorder="1" applyAlignment="1" applyProtection="1">
      <alignment horizontal="left" wrapText="1"/>
      <protection locked="0" hidden="1"/>
    </xf>
    <xf numFmtId="0" fontId="5" fillId="21" borderId="0" xfId="0" applyFont="1" applyFill="1" applyBorder="1" applyAlignment="1" applyProtection="1">
      <alignment vertical="center"/>
      <protection locked="0" hidden="1"/>
    </xf>
    <xf numFmtId="0" fontId="5" fillId="0" borderId="0" xfId="0" applyFont="1" applyAlignment="1">
      <alignment horizontal="left" vertical="center"/>
    </xf>
    <xf numFmtId="0" fontId="5" fillId="0" borderId="0" xfId="0" applyFont="1" applyFill="1" applyAlignment="1" applyProtection="1">
      <alignment horizontal="left" vertical="top" wrapText="1"/>
      <protection hidden="1"/>
    </xf>
    <xf numFmtId="0" fontId="52" fillId="0" borderId="0" xfId="0" applyFont="1" applyFill="1" applyBorder="1" applyProtection="1">
      <protection hidden="1"/>
    </xf>
    <xf numFmtId="0" fontId="53" fillId="0" borderId="0" xfId="0" applyFont="1" applyFill="1" applyBorder="1" applyProtection="1">
      <protection hidden="1"/>
    </xf>
    <xf numFmtId="0" fontId="54" fillId="0" borderId="0" xfId="0" applyFont="1" applyFill="1" applyBorder="1" applyAlignment="1" applyProtection="1">
      <alignment vertical="center"/>
      <protection hidden="1"/>
    </xf>
    <xf numFmtId="0" fontId="6" fillId="19" borderId="0" xfId="63" applyFill="1" applyBorder="1"/>
    <xf numFmtId="0" fontId="0" fillId="0" borderId="0" xfId="0" applyFill="1" applyBorder="1" applyProtection="1">
      <protection locked="0" hidden="1"/>
    </xf>
    <xf numFmtId="0" fontId="22" fillId="19" borderId="0" xfId="0" applyFont="1" applyFill="1" applyProtection="1">
      <protection hidden="1"/>
    </xf>
    <xf numFmtId="0" fontId="1" fillId="0" borderId="0" xfId="53" applyFont="1"/>
    <xf numFmtId="0" fontId="5" fillId="0" borderId="0" xfId="0" applyFont="1" applyFill="1" applyBorder="1" applyProtection="1">
      <protection hidden="1"/>
    </xf>
    <xf numFmtId="0" fontId="55" fillId="0" borderId="0" xfId="0" applyNumberFormat="1" applyFont="1" applyFill="1" applyBorder="1" applyAlignment="1" applyProtection="1">
      <alignment horizontal="left"/>
      <protection hidden="1"/>
    </xf>
    <xf numFmtId="0" fontId="6" fillId="0" borderId="16" xfId="0" applyFont="1" applyBorder="1" applyAlignment="1" applyProtection="1">
      <alignment horizontal="left" wrapText="1"/>
    </xf>
    <xf numFmtId="0" fontId="6" fillId="0" borderId="16" xfId="0" applyFont="1" applyBorder="1" applyAlignment="1" applyProtection="1">
      <alignment horizontal="left"/>
    </xf>
    <xf numFmtId="0" fontId="9" fillId="23" borderId="0" xfId="0" applyFont="1" applyFill="1" applyAlignment="1" applyProtection="1">
      <alignment horizontal="left" wrapText="1"/>
    </xf>
    <xf numFmtId="0" fontId="9" fillId="23" borderId="0" xfId="0" applyFont="1" applyFill="1" applyAlignment="1" applyProtection="1">
      <alignment horizontal="left"/>
    </xf>
    <xf numFmtId="0" fontId="6" fillId="0" borderId="0" xfId="0" applyFont="1" applyFill="1" applyAlignment="1" applyProtection="1">
      <alignment horizontal="left" wrapText="1"/>
    </xf>
    <xf numFmtId="0" fontId="6" fillId="0" borderId="0" xfId="0" applyFont="1" applyAlignment="1" applyProtection="1">
      <alignment horizontal="left" wrapText="1"/>
    </xf>
    <xf numFmtId="0" fontId="6" fillId="0" borderId="0" xfId="0" applyFont="1" applyAlignment="1" applyProtection="1">
      <alignment horizontal="left"/>
    </xf>
    <xf numFmtId="0" fontId="6" fillId="0" borderId="0" xfId="0" applyFont="1" applyFill="1" applyAlignment="1" applyProtection="1">
      <alignment horizontal="left"/>
    </xf>
    <xf numFmtId="0" fontId="10" fillId="0" borderId="0" xfId="0" applyFont="1" applyAlignment="1" applyProtection="1">
      <alignment horizontal="left" wrapText="1"/>
    </xf>
    <xf numFmtId="0" fontId="5" fillId="19" borderId="0" xfId="0" applyFont="1" applyFill="1" applyAlignment="1" applyProtection="1">
      <alignment horizontal="left" wrapText="1"/>
    </xf>
    <xf numFmtId="0" fontId="5" fillId="19" borderId="0" xfId="0" applyFont="1" applyFill="1" applyAlignment="1" applyProtection="1">
      <alignment horizontal="left"/>
    </xf>
    <xf numFmtId="0" fontId="9" fillId="19" borderId="16" xfId="0" applyFont="1" applyFill="1" applyBorder="1" applyAlignment="1" applyProtection="1">
      <alignment horizontal="left" vertical="center" wrapText="1"/>
    </xf>
    <xf numFmtId="0" fontId="5" fillId="19" borderId="16" xfId="0" applyFont="1" applyFill="1" applyBorder="1" applyAlignment="1" applyProtection="1">
      <alignment horizontal="left" vertical="center"/>
    </xf>
    <xf numFmtId="0" fontId="5" fillId="19" borderId="0" xfId="0" applyFont="1" applyFill="1" applyBorder="1" applyAlignment="1" applyProtection="1">
      <alignment horizontal="left" vertical="center"/>
    </xf>
    <xf numFmtId="0" fontId="5" fillId="0" borderId="0" xfId="0" applyFont="1" applyFill="1" applyAlignment="1" applyProtection="1">
      <alignment horizontal="left" wrapText="1"/>
    </xf>
    <xf numFmtId="0" fontId="5" fillId="0" borderId="0" xfId="0" applyFont="1" applyFill="1" applyAlignment="1" applyProtection="1">
      <alignment horizontal="left" vertical="center" wrapText="1"/>
    </xf>
    <xf numFmtId="0" fontId="9" fillId="19" borderId="0" xfId="0" applyFont="1" applyFill="1" applyAlignment="1" applyProtection="1">
      <alignment horizontal="left" vertical="center" wrapText="1"/>
    </xf>
    <xf numFmtId="0" fontId="5" fillId="19" borderId="0" xfId="0" applyFont="1" applyFill="1" applyAlignment="1" applyProtection="1">
      <alignment horizontal="left" vertical="center"/>
    </xf>
    <xf numFmtId="0" fontId="5" fillId="0" borderId="0" xfId="0" applyFont="1" applyFill="1" applyAlignment="1" applyProtection="1">
      <alignment horizontal="left" vertical="center"/>
    </xf>
    <xf numFmtId="0" fontId="5" fillId="19" borderId="0" xfId="0" applyFont="1" applyFill="1" applyAlignment="1" applyProtection="1">
      <alignment horizontal="left" vertical="center" wrapText="1"/>
    </xf>
    <xf numFmtId="0" fontId="23" fillId="19" borderId="0" xfId="0" applyFont="1" applyFill="1" applyAlignment="1" applyProtection="1">
      <alignment horizontal="left" vertical="center" wrapText="1"/>
    </xf>
    <xf numFmtId="0" fontId="5" fillId="0" borderId="0" xfId="0" applyFont="1" applyAlignment="1">
      <alignment horizontal="left"/>
    </xf>
    <xf numFmtId="0" fontId="5" fillId="0" borderId="0" xfId="0" applyFont="1" applyAlignment="1">
      <alignment horizontal="left" wrapText="1"/>
    </xf>
    <xf numFmtId="0" fontId="6" fillId="0" borderId="0" xfId="0" applyFont="1" applyAlignment="1" applyProtection="1">
      <alignment vertical="center" wrapText="1"/>
    </xf>
    <xf numFmtId="0" fontId="6" fillId="0" borderId="0" xfId="0" applyFont="1" applyAlignment="1" applyProtection="1">
      <alignment vertical="center"/>
    </xf>
    <xf numFmtId="0" fontId="6" fillId="19" borderId="0" xfId="63" applyFont="1" applyFill="1" applyBorder="1" applyAlignment="1">
      <alignment horizontal="left" wrapText="1"/>
    </xf>
    <xf numFmtId="0" fontId="6" fillId="19" borderId="0" xfId="63" applyFill="1" applyBorder="1" applyAlignment="1">
      <alignment horizontal="left" wrapText="1"/>
    </xf>
    <xf numFmtId="0" fontId="10" fillId="0" borderId="0" xfId="63" applyFont="1" applyAlignment="1">
      <alignment horizontal="left"/>
    </xf>
    <xf numFmtId="0" fontId="28" fillId="0" borderId="0" xfId="0" applyFont="1" applyAlignment="1">
      <alignment horizontal="left" vertical="center" wrapText="1"/>
    </xf>
    <xf numFmtId="0" fontId="28" fillId="0" borderId="0" xfId="0" applyFont="1" applyAlignment="1">
      <alignment horizontal="left" vertical="center"/>
    </xf>
    <xf numFmtId="0" fontId="0" fillId="0" borderId="0" xfId="0" applyAlignment="1">
      <alignment horizontal="left" vertical="center"/>
    </xf>
    <xf numFmtId="0" fontId="27" fillId="0" borderId="0" xfId="0" applyFont="1" applyAlignment="1">
      <alignment horizontal="left" vertical="center" wrapText="1"/>
    </xf>
    <xf numFmtId="0" fontId="27" fillId="0" borderId="0" xfId="0" applyFont="1" applyAlignment="1">
      <alignment horizontal="left" vertical="center"/>
    </xf>
    <xf numFmtId="49" fontId="5" fillId="0" borderId="0" xfId="0" applyNumberFormat="1" applyFont="1" applyFill="1" applyBorder="1" applyAlignment="1" applyProtection="1">
      <alignment horizontal="left" vertical="center"/>
      <protection locked="0" hidden="1"/>
    </xf>
    <xf numFmtId="0" fontId="17" fillId="0" borderId="0" xfId="0" applyFont="1" applyFill="1" applyBorder="1" applyAlignment="1" applyProtection="1">
      <alignment horizontal="center" vertical="center" wrapText="1"/>
      <protection locked="0" hidden="1"/>
    </xf>
    <xf numFmtId="49" fontId="6" fillId="25" borderId="0" xfId="0" applyNumberFormat="1" applyFont="1" applyFill="1" applyBorder="1" applyAlignment="1" applyProtection="1">
      <alignment horizontal="left" vertical="center" wrapText="1"/>
      <protection locked="0"/>
    </xf>
    <xf numFmtId="0" fontId="10" fillId="0" borderId="0" xfId="0" applyFont="1" applyFill="1" applyBorder="1" applyAlignment="1" applyProtection="1">
      <alignment horizontal="left"/>
      <protection hidden="1"/>
    </xf>
    <xf numFmtId="0" fontId="5" fillId="0" borderId="0" xfId="0" applyFont="1" applyFill="1" applyBorder="1" applyAlignment="1" applyProtection="1">
      <alignment horizontal="left" vertical="center" wrapText="1"/>
      <protection hidden="1"/>
    </xf>
    <xf numFmtId="0" fontId="0" fillId="20" borderId="0" xfId="0" applyFill="1" applyBorder="1" applyAlignment="1" applyProtection="1">
      <alignment horizontal="center"/>
      <protection hidden="1"/>
    </xf>
    <xf numFmtId="0" fontId="5" fillId="21" borderId="0" xfId="0" applyFont="1" applyFill="1" applyBorder="1" applyAlignment="1" applyProtection="1">
      <alignment vertical="center"/>
      <protection locked="0"/>
    </xf>
    <xf numFmtId="0" fontId="5" fillId="0" borderId="0" xfId="0" applyNumberFormat="1" applyFont="1" applyFill="1" applyBorder="1" applyAlignment="1" applyProtection="1">
      <alignment horizontal="center" vertical="center"/>
      <protection locked="0" hidden="1"/>
    </xf>
    <xf numFmtId="0" fontId="17" fillId="24" borderId="14" xfId="0" applyFont="1" applyFill="1" applyBorder="1" applyAlignment="1" applyProtection="1">
      <alignment horizontal="left" vertical="top" wrapText="1"/>
      <protection hidden="1"/>
    </xf>
    <xf numFmtId="0" fontId="17" fillId="24" borderId="17" xfId="0" applyFont="1" applyFill="1" applyBorder="1" applyAlignment="1" applyProtection="1">
      <alignment horizontal="left" vertical="top" wrapText="1"/>
      <protection hidden="1"/>
    </xf>
    <xf numFmtId="49" fontId="5" fillId="0" borderId="0" xfId="0" applyNumberFormat="1" applyFont="1" applyFill="1" applyBorder="1" applyAlignment="1" applyProtection="1">
      <alignment horizontal="center" vertical="center"/>
      <protection locked="0" hidden="1"/>
    </xf>
    <xf numFmtId="49" fontId="5" fillId="0" borderId="0" xfId="0" applyNumberFormat="1" applyFont="1" applyFill="1" applyBorder="1" applyAlignment="1" applyProtection="1">
      <alignment horizontal="left" vertical="center"/>
      <protection locked="0"/>
    </xf>
    <xf numFmtId="0" fontId="21" fillId="0" borderId="0" xfId="0" applyFont="1" applyFill="1" applyBorder="1" applyAlignment="1" applyProtection="1">
      <alignment horizontal="left" wrapText="1"/>
      <protection locked="0" hidden="1"/>
    </xf>
    <xf numFmtId="0" fontId="17" fillId="0" borderId="0" xfId="0" applyFont="1" applyFill="1" applyBorder="1" applyAlignment="1" applyProtection="1">
      <alignment horizontal="center" wrapText="1"/>
      <protection locked="0" hidden="1"/>
    </xf>
    <xf numFmtId="0" fontId="17" fillId="0" borderId="0" xfId="0" applyFont="1" applyFill="1" applyBorder="1" applyAlignment="1" applyProtection="1">
      <alignment horizontal="left" wrapText="1"/>
      <protection locked="0" hidden="1"/>
    </xf>
    <xf numFmtId="0" fontId="52" fillId="0" borderId="0" xfId="0" applyFont="1" applyFill="1" applyBorder="1" applyAlignment="1" applyProtection="1">
      <alignment horizontal="left" wrapText="1"/>
      <protection locked="0" hidden="1"/>
    </xf>
    <xf numFmtId="14" fontId="14" fillId="0" borderId="0" xfId="0" applyNumberFormat="1" applyFont="1" applyFill="1" applyBorder="1" applyAlignment="1" applyProtection="1">
      <alignment horizontal="left"/>
      <protection hidden="1"/>
    </xf>
    <xf numFmtId="0" fontId="9" fillId="0" borderId="0" xfId="0" applyFont="1" applyFill="1" applyBorder="1" applyAlignment="1" applyProtection="1">
      <alignment horizontal="left" vertical="center" wrapText="1"/>
      <protection hidden="1"/>
    </xf>
    <xf numFmtId="0" fontId="19" fillId="0" borderId="0" xfId="0" applyFont="1" applyFill="1" applyBorder="1" applyAlignment="1" applyProtection="1">
      <alignment horizontal="left" vertical="center" wrapText="1"/>
      <protection hidden="1"/>
    </xf>
    <xf numFmtId="0" fontId="5" fillId="21" borderId="0" xfId="0" applyFont="1" applyFill="1" applyBorder="1" applyAlignment="1" applyProtection="1">
      <alignment vertical="center"/>
      <protection locked="0" hidden="1"/>
    </xf>
    <xf numFmtId="0" fontId="15" fillId="0" borderId="0" xfId="0" applyFont="1" applyFill="1" applyBorder="1" applyAlignment="1" applyProtection="1">
      <alignment horizontal="left" vertical="center"/>
      <protection locked="0"/>
    </xf>
    <xf numFmtId="0" fontId="17" fillId="23" borderId="14" xfId="0" applyFont="1" applyFill="1" applyBorder="1" applyAlignment="1" applyProtection="1">
      <alignment horizontal="left" vertical="top" wrapText="1"/>
      <protection hidden="1"/>
    </xf>
    <xf numFmtId="0" fontId="17" fillId="23" borderId="17" xfId="0" applyFont="1" applyFill="1" applyBorder="1" applyAlignment="1" applyProtection="1">
      <alignment horizontal="left" vertical="top" wrapText="1"/>
      <protection hidden="1"/>
    </xf>
    <xf numFmtId="0" fontId="0" fillId="0" borderId="18" xfId="0" applyFill="1" applyBorder="1" applyAlignment="1" applyProtection="1">
      <alignment horizontal="left" vertical="center"/>
      <protection locked="0" hidden="1"/>
    </xf>
    <xf numFmtId="0" fontId="5" fillId="18" borderId="0" xfId="0" applyFont="1" applyFill="1" applyAlignment="1" applyProtection="1">
      <alignment horizontal="left"/>
      <protection locked="0"/>
    </xf>
    <xf numFmtId="0" fontId="5" fillId="18" borderId="0" xfId="0" applyFont="1" applyFill="1" applyAlignment="1" applyProtection="1">
      <alignment horizontal="left"/>
      <protection hidden="1"/>
    </xf>
    <xf numFmtId="0" fontId="9" fillId="0" borderId="0" xfId="0" applyFont="1" applyAlignment="1" applyProtection="1">
      <alignment horizontal="left" wrapText="1"/>
      <protection hidden="1"/>
    </xf>
    <xf numFmtId="0" fontId="9" fillId="0" borderId="0" xfId="54" applyFont="1" applyAlignment="1" applyProtection="1">
      <alignment horizontal="left" wrapText="1"/>
      <protection hidden="1"/>
    </xf>
    <xf numFmtId="0" fontId="5" fillId="18" borderId="0" xfId="54" applyFont="1" applyFill="1" applyAlignment="1" applyProtection="1">
      <alignment horizontal="left"/>
      <protection hidden="1"/>
    </xf>
    <xf numFmtId="49" fontId="1" fillId="18" borderId="0" xfId="0" applyNumberFormat="1" applyFont="1" applyFill="1" applyAlignment="1">
      <alignment horizontal="center"/>
    </xf>
    <xf numFmtId="0" fontId="56" fillId="26" borderId="0" xfId="0" applyFont="1" applyFill="1" applyBorder="1" applyProtection="1">
      <protection hidden="1"/>
    </xf>
    <xf numFmtId="0" fontId="4" fillId="26" borderId="0" xfId="0" applyFont="1" applyFill="1" applyBorder="1" applyProtection="1">
      <protection hidden="1"/>
    </xf>
  </cellXfs>
  <cellStyles count="65">
    <cellStyle name="20 % - Akzent1" xfId="1" builtinId="30" customBuiltin="1"/>
    <cellStyle name="20 % - Akzent2" xfId="2" builtinId="34" customBuiltin="1"/>
    <cellStyle name="20 % - Akzent3" xfId="3" builtinId="38" customBuiltin="1"/>
    <cellStyle name="20 % - Akzent4" xfId="4" builtinId="42" customBuiltin="1"/>
    <cellStyle name="20 % - Akzent5" xfId="5" builtinId="46" customBuiltin="1"/>
    <cellStyle name="20 % - Akzent6" xfId="6" builtinId="50" customBuiltin="1"/>
    <cellStyle name="20% - Akzent1" xfId="7"/>
    <cellStyle name="20% - Akzent2" xfId="8"/>
    <cellStyle name="20% - Akzent3" xfId="9"/>
    <cellStyle name="20% - Akzent4" xfId="10"/>
    <cellStyle name="20% - Akzent5" xfId="11"/>
    <cellStyle name="20% - Akzent6" xfId="12"/>
    <cellStyle name="40 % - Akzent1" xfId="13" builtinId="31" customBuiltin="1"/>
    <cellStyle name="40 % - Akzent2" xfId="14" builtinId="35" customBuiltin="1"/>
    <cellStyle name="40 % - Akzent3" xfId="15" builtinId="39" customBuiltin="1"/>
    <cellStyle name="40 % - Akzent4" xfId="16" builtinId="43" customBuiltin="1"/>
    <cellStyle name="40 % - Akzent5" xfId="17" builtinId="47" customBuiltin="1"/>
    <cellStyle name="40 % - Akzent6" xfId="18" builtinId="51" customBuiltin="1"/>
    <cellStyle name="40% - Akzent1" xfId="19"/>
    <cellStyle name="40% - Akzent2" xfId="20"/>
    <cellStyle name="40% - Akzent3" xfId="21"/>
    <cellStyle name="40% - Akzent4" xfId="22"/>
    <cellStyle name="40% - Akzent5" xfId="23"/>
    <cellStyle name="40% - Akzent6" xfId="24"/>
    <cellStyle name="60 % - Akzent1" xfId="25" builtinId="32" customBuiltin="1"/>
    <cellStyle name="60 % - Akzent2" xfId="26" builtinId="36" customBuiltin="1"/>
    <cellStyle name="60 % - Akzent3" xfId="27" builtinId="40" customBuiltin="1"/>
    <cellStyle name="60 % - Akzent4" xfId="28" builtinId="44" customBuiltin="1"/>
    <cellStyle name="60 % - Akzent5" xfId="29" builtinId="48" customBuiltin="1"/>
    <cellStyle name="60 % - Akzent6" xfId="30" builtinId="52" customBuiltin="1"/>
    <cellStyle name="60% - Akzent1" xfId="31"/>
    <cellStyle name="60% - Akzent2" xfId="32"/>
    <cellStyle name="60% - Akzent3" xfId="33"/>
    <cellStyle name="60% - Akzent4" xfId="34"/>
    <cellStyle name="60% - Akzent5" xfId="35"/>
    <cellStyle name="60% - Akzent6" xfId="36"/>
    <cellStyle name="Akzent1" xfId="37" builtinId="29" customBuiltin="1"/>
    <cellStyle name="Akzent2" xfId="38" builtinId="33" customBuiltin="1"/>
    <cellStyle name="Akzent3" xfId="39" builtinId="37" customBuiltin="1"/>
    <cellStyle name="Akzent4" xfId="40" builtinId="41" customBuiltin="1"/>
    <cellStyle name="Akzent5" xfId="41" builtinId="45" customBuiltin="1"/>
    <cellStyle name="Akzent6" xfId="42" builtinId="49" customBuiltin="1"/>
    <cellStyle name="Ausgabe" xfId="43" builtinId="21" customBuiltin="1"/>
    <cellStyle name="Berechnung" xfId="44" builtinId="22" customBuiltin="1"/>
    <cellStyle name="Eingabe" xfId="45" builtinId="20" customBuiltin="1"/>
    <cellStyle name="Ergebnis" xfId="46" builtinId="25" customBuiltin="1"/>
    <cellStyle name="Erklärender Text" xfId="47" builtinId="53" customBuiltin="1"/>
    <cellStyle name="Gut" xfId="48" builtinId="26" customBuiltin="1"/>
    <cellStyle name="Hyperlink" xfId="49" builtinId="8"/>
    <cellStyle name="Hyperlink 2" xfId="64"/>
    <cellStyle name="Neutral" xfId="50" builtinId="28" customBuiltin="1"/>
    <cellStyle name="Notiz" xfId="51" builtinId="10" customBuiltin="1"/>
    <cellStyle name="Schlecht" xfId="52" builtinId="27" customBuiltin="1"/>
    <cellStyle name="Standard" xfId="0" builtinId="0"/>
    <cellStyle name="Standard 2" xfId="53"/>
    <cellStyle name="Standard 2 2" xfId="63"/>
    <cellStyle name="Standard 3" xfId="54"/>
    <cellStyle name="Überschrift" xfId="55" builtinId="15" customBuiltin="1"/>
    <cellStyle name="Überschrift 1" xfId="56" builtinId="16" customBuiltin="1"/>
    <cellStyle name="Überschrift 2" xfId="57" builtinId="17" customBuiltin="1"/>
    <cellStyle name="Überschrift 3" xfId="58" builtinId="18" customBuiltin="1"/>
    <cellStyle name="Überschrift 4" xfId="59" builtinId="19" customBuiltin="1"/>
    <cellStyle name="Verknüpfte Zelle" xfId="60" builtinId="24" customBuiltin="1"/>
    <cellStyle name="Warnender Text" xfId="61" builtinId="11" customBuiltin="1"/>
    <cellStyle name="Zelle überprüfen" xfId="62" builtinId="23" customBuiltin="1"/>
  </cellStyles>
  <dxfs count="188">
    <dxf>
      <fill>
        <patternFill>
          <bgColor indexed="43"/>
        </patternFill>
      </fill>
    </dxf>
    <dxf>
      <fill>
        <patternFill>
          <bgColor indexed="43"/>
        </patternFill>
      </fill>
    </dxf>
    <dxf>
      <fill>
        <patternFill>
          <bgColor rgb="FFFFFFCC"/>
        </patternFill>
      </fill>
    </dxf>
    <dxf>
      <fill>
        <patternFill>
          <bgColor indexed="43"/>
        </patternFill>
      </fill>
    </dxf>
    <dxf>
      <fill>
        <patternFill>
          <bgColor rgb="FFFFFFCC"/>
        </patternFill>
      </fill>
    </dxf>
    <dxf>
      <fill>
        <patternFill patternType="solid">
          <bgColor indexed="43"/>
        </patternFill>
      </fill>
    </dxf>
    <dxf>
      <fill>
        <patternFill patternType="solid">
          <bgColor indexed="43"/>
        </patternFill>
      </fill>
    </dxf>
    <dxf>
      <fill>
        <patternFill patternType="solid">
          <bgColor indexed="26"/>
        </patternFill>
      </fill>
    </dxf>
    <dxf>
      <fill>
        <patternFill>
          <bgColor indexed="43"/>
        </patternFill>
      </fill>
    </dxf>
    <dxf>
      <fill>
        <patternFill>
          <bgColor indexed="26"/>
        </patternFill>
      </fill>
    </dxf>
    <dxf>
      <fill>
        <patternFill>
          <bgColor rgb="FFFFFFCC"/>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rgb="FFFFFFCC"/>
        </patternFill>
      </fill>
    </dxf>
    <dxf>
      <fill>
        <patternFill>
          <bgColor indexed="26"/>
        </patternFill>
      </fill>
    </dxf>
    <dxf>
      <fill>
        <patternFill patternType="solid">
          <bgColor indexed="26"/>
        </patternFill>
      </fill>
    </dxf>
    <dxf>
      <fill>
        <patternFill>
          <bgColor indexed="43"/>
        </patternFill>
      </fill>
    </dxf>
    <dxf>
      <fill>
        <patternFill patternType="solid">
          <bgColor indexed="26"/>
        </patternFill>
      </fill>
    </dxf>
    <dxf>
      <fill>
        <patternFill patternType="solid">
          <bgColor indexed="26"/>
        </patternFill>
      </fill>
    </dxf>
    <dxf>
      <fill>
        <patternFill>
          <bgColor indexed="43"/>
        </patternFill>
      </fill>
    </dxf>
    <dxf>
      <fill>
        <patternFill>
          <bgColor indexed="43"/>
        </patternFill>
      </fill>
    </dxf>
    <dxf>
      <fill>
        <patternFill patternType="solid">
          <bgColor indexed="26"/>
        </patternFill>
      </fill>
    </dxf>
    <dxf>
      <fill>
        <patternFill>
          <bgColor indexed="43"/>
        </patternFill>
      </fill>
    </dxf>
    <dxf>
      <fill>
        <patternFill>
          <bgColor indexed="43"/>
        </patternFill>
      </fill>
    </dxf>
    <dxf>
      <fill>
        <patternFill patternType="solid">
          <bgColor indexed="26"/>
        </patternFill>
      </fill>
    </dxf>
    <dxf>
      <fill>
        <patternFill>
          <bgColor indexed="43"/>
        </patternFill>
      </fill>
    </dxf>
    <dxf>
      <fill>
        <patternFill>
          <bgColor indexed="26"/>
        </patternFill>
      </fill>
    </dxf>
    <dxf>
      <fill>
        <patternFill>
          <bgColor indexed="43"/>
        </patternFill>
      </fill>
    </dxf>
    <dxf>
      <font>
        <condense val="0"/>
        <extend val="0"/>
        <color indexed="9"/>
      </font>
      <fill>
        <patternFill patternType="none">
          <bgColor indexed="65"/>
        </patternFill>
      </fill>
    </dxf>
    <dxf>
      <fill>
        <patternFill>
          <bgColor indexed="43"/>
        </patternFill>
      </fill>
    </dxf>
    <dxf>
      <fill>
        <patternFill patternType="solid">
          <bgColor indexed="26"/>
        </patternFill>
      </fill>
    </dxf>
    <dxf>
      <fill>
        <patternFill>
          <bgColor indexed="43"/>
        </patternFill>
      </fill>
    </dxf>
    <dxf>
      <font>
        <condense val="0"/>
        <extend val="0"/>
        <color indexed="9"/>
      </font>
    </dxf>
    <dxf>
      <fill>
        <patternFill>
          <bgColor indexed="43"/>
        </patternFill>
      </fill>
    </dxf>
    <dxf>
      <fill>
        <patternFill>
          <bgColor rgb="FFFFFFCC"/>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patternType="solid">
          <bgColor indexed="43"/>
        </patternFill>
      </fill>
    </dxf>
    <dxf>
      <fill>
        <patternFill patternType="solid">
          <bgColor indexed="43"/>
        </patternFill>
      </fill>
    </dxf>
    <dxf>
      <fill>
        <patternFill patternType="solid">
          <bgColor indexed="26"/>
        </patternFill>
      </fill>
    </dxf>
    <dxf>
      <fill>
        <patternFill>
          <bgColor indexed="43"/>
        </patternFill>
      </fill>
    </dxf>
    <dxf>
      <fill>
        <patternFill>
          <bgColor indexed="26"/>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rgb="FFFFFFCC"/>
        </patternFill>
      </fill>
    </dxf>
    <dxf>
      <fill>
        <patternFill>
          <bgColor indexed="26"/>
        </patternFill>
      </fill>
    </dxf>
    <dxf>
      <fill>
        <patternFill patternType="solid">
          <bgColor indexed="26"/>
        </patternFill>
      </fill>
    </dxf>
    <dxf>
      <fill>
        <patternFill>
          <bgColor indexed="43"/>
        </patternFill>
      </fill>
    </dxf>
    <dxf>
      <fill>
        <patternFill patternType="solid">
          <bgColor indexed="26"/>
        </patternFill>
      </fill>
    </dxf>
    <dxf>
      <fill>
        <patternFill patternType="solid">
          <bgColor indexed="26"/>
        </patternFill>
      </fill>
    </dxf>
    <dxf>
      <fill>
        <patternFill>
          <bgColor indexed="43"/>
        </patternFill>
      </fill>
    </dxf>
    <dxf>
      <fill>
        <patternFill>
          <bgColor indexed="43"/>
        </patternFill>
      </fill>
    </dxf>
    <dxf>
      <fill>
        <patternFill patternType="solid">
          <bgColor indexed="26"/>
        </patternFill>
      </fill>
    </dxf>
    <dxf>
      <fill>
        <patternFill>
          <bgColor indexed="43"/>
        </patternFill>
      </fill>
    </dxf>
    <dxf>
      <fill>
        <patternFill>
          <bgColor indexed="43"/>
        </patternFill>
      </fill>
    </dxf>
    <dxf>
      <fill>
        <patternFill patternType="solid">
          <bgColor indexed="26"/>
        </patternFill>
      </fill>
    </dxf>
    <dxf>
      <fill>
        <patternFill>
          <bgColor indexed="43"/>
        </patternFill>
      </fill>
    </dxf>
    <dxf>
      <fill>
        <patternFill>
          <bgColor indexed="26"/>
        </patternFill>
      </fill>
    </dxf>
    <dxf>
      <fill>
        <patternFill>
          <bgColor indexed="43"/>
        </patternFill>
      </fill>
    </dxf>
    <dxf>
      <font>
        <condense val="0"/>
        <extend val="0"/>
        <color indexed="9"/>
      </font>
      <fill>
        <patternFill patternType="none">
          <bgColor indexed="65"/>
        </patternFill>
      </fill>
    </dxf>
    <dxf>
      <fill>
        <patternFill>
          <bgColor indexed="43"/>
        </patternFill>
      </fill>
    </dxf>
    <dxf>
      <fill>
        <patternFill patternType="solid">
          <bgColor indexed="26"/>
        </patternFill>
      </fill>
    </dxf>
    <dxf>
      <fill>
        <patternFill>
          <bgColor indexed="43"/>
        </patternFill>
      </fill>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76933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ctrlProps/ctrlProp1.xml><?xml version="1.0" encoding="utf-8"?>
<formControlPr xmlns="http://schemas.microsoft.com/office/spreadsheetml/2009/9/main" objectType="Drop" dropLines="10" dropStyle="combo" dx="18" fmlaLink="ErgebnisseMolekular!B41" fmlaRange="Ergebnis!$B$3:$B$9" sel="7" val="0"/>
</file>

<file path=xl/ctrlProps/ctrlProp2.xml><?xml version="1.0" encoding="utf-8"?>
<formControlPr xmlns="http://schemas.microsoft.com/office/spreadsheetml/2009/9/main" objectType="Drop" dropLines="10" dropStyle="combo" dx="18" fmlaLink="ErgebnisseMolekular!B43" fmlaRange="Ergebnis!$B$3:$B$9" sel="7" val="0"/>
</file>

<file path=xl/ctrlProps/ctrlProp3.xml><?xml version="1.0" encoding="utf-8"?>
<formControlPr xmlns="http://schemas.microsoft.com/office/spreadsheetml/2009/9/main" objectType="Drop" dropLines="10" dropStyle="combo" dx="18" fmlaLink="ErgebnisseMolekular!B45" fmlaRange="Ergebnis!$B$3:$B$9" sel="7" val="0"/>
</file>

<file path=xl/ctrlProps/ctrlProp4.xml><?xml version="1.0" encoding="utf-8"?>
<formControlPr xmlns="http://schemas.microsoft.com/office/spreadsheetml/2009/9/main" objectType="Drop" dropLines="10" dropStyle="combo" dx="18" fmlaLink="ErgebnisseMolekular!B47" fmlaRange="Ergebnis!$B$3:$B$9" sel="7" val="0"/>
</file>

<file path=xl/ctrlProps/ctrlProp5.xml><?xml version="1.0" encoding="utf-8"?>
<formControlPr xmlns="http://schemas.microsoft.com/office/spreadsheetml/2009/9/main" objectType="Drop" dropLines="10" dropStyle="combo" dx="18" fmlaLink="ErgebnisseMolekular!B49" fmlaRange="Ergebnis!$B$3:$B$9" sel="7" val="0"/>
</file>

<file path=xl/ctrlProps/ctrlProp6.xml><?xml version="1.0" encoding="utf-8"?>
<formControlPr xmlns="http://schemas.microsoft.com/office/spreadsheetml/2009/9/main" objectType="Drop" dropLines="10" dropStyle="combo" dx="18" fmlaLink="ErgebnisseMolekular!B51" fmlaRange="Ergebnis!$B$3:$B$9" sel="7" val="0"/>
</file>

<file path=xl/ctrlProps/ctrlProp7.xml><?xml version="1.0" encoding="utf-8"?>
<formControlPr xmlns="http://schemas.microsoft.com/office/spreadsheetml/2009/9/main" objectType="Drop" dropLines="10" dropStyle="combo" dx="18" fmlaLink="ErgebnisseMolekular!B62" fmlaRange="Ergebnis!$B$3:$B$9" sel="7" val="0"/>
</file>

<file path=xl/ctrlProps/ctrlProp8.xml><?xml version="1.0" encoding="utf-8"?>
<formControlPr xmlns="http://schemas.microsoft.com/office/spreadsheetml/2009/9/main" objectType="Drop" dropLines="15" dropStyle="combo" dx="18" fmlaLink="Teilnehmerdaten!$D$4" fmlaRange="Teilnehmerdaten!$G$5:$G$6" sel="2" val="0"/>
</file>

<file path=xl/ctrlProps/ctrlProp9.xml><?xml version="1.0" encoding="utf-8"?>
<formControlPr xmlns="http://schemas.microsoft.com/office/spreadsheetml/2009/9/main" objectType="Drop" dropLines="10" dropStyle="combo" dx="18" fmlaLink="ErgebnisseMolekular!B68" fmlaRange="Ergebnis!$B$3:$B$9" sel="7" val="0"/>
</file>

<file path=xl/ctrlProps/ctrlProp10.xml><?xml version="1.0" encoding="utf-8"?>
<formControlPr xmlns="http://schemas.microsoft.com/office/spreadsheetml/2009/9/main" objectType="Drop" dropLines="30" dropStyle="combo" dx="18" fmlaLink="Lactose!$B$1" fmlaRange="Lactose!$B$3:$B$22" sel="20" val="0"/>
</file>

<file path=xl/ctrlProps/ctrlProp11.xml><?xml version="1.0" encoding="utf-8"?>
<formControlPr xmlns="http://schemas.microsoft.com/office/spreadsheetml/2009/9/main" objectType="Drop" dropLines="10" dropStyle="combo" dx="18" fmlaLink="ErgebnisseMolekular!C41" fmlaRange="#REF!" sel="0" val="0"/>
</file>

<file path=xl/ctrlProps/ctrlProp12.xml><?xml version="1.0" encoding="utf-8"?>
<formControlPr xmlns="http://schemas.microsoft.com/office/spreadsheetml/2009/9/main" objectType="Drop" dropLines="10" dropStyle="combo" dx="18" fmlaLink="ErgebnisseMolekular!C41" fmlaRange="#REF!" sel="0" val="0"/>
</file>

<file path=xl/ctrlProps/ctrlProp13.xml><?xml version="1.0" encoding="utf-8"?>
<formControlPr xmlns="http://schemas.microsoft.com/office/spreadsheetml/2009/9/main" objectType="Drop" dropLines="10" dropStyle="combo" dx="18" fmlaLink="ErgebnisseMolekular!C41" fmlaRange="#REF!" sel="0" val="0"/>
</file>

<file path=xl/ctrlProps/ctrlProp14.xml><?xml version="1.0" encoding="utf-8"?>
<formControlPr xmlns="http://schemas.microsoft.com/office/spreadsheetml/2009/9/main" objectType="Drop" dropLines="10" dropStyle="combo" dx="18" fmlaLink="ErgebnisseMolekular!C41" fmlaRange="#REF!" sel="0" val="0"/>
</file>

<file path=xl/ctrlProps/ctrlProp15.xml><?xml version="1.0" encoding="utf-8"?>
<formControlPr xmlns="http://schemas.microsoft.com/office/spreadsheetml/2009/9/main" objectType="Drop" dropLines="10" dropStyle="combo" dx="18" fmlaLink="ErgebnisseMolekular!C41" fmlaRange="#REF!" sel="0" val="0"/>
</file>

<file path=xl/ctrlProps/ctrlProp16.xml><?xml version="1.0" encoding="utf-8"?>
<formControlPr xmlns="http://schemas.microsoft.com/office/spreadsheetml/2009/9/main" objectType="Drop" dropLines="10" dropStyle="combo" dx="18" fmlaLink="ErgebnisseMolekular!C41" fmlaRange="#REF!" sel="0" val="0"/>
</file>

<file path=xl/ctrlProps/ctrlProp17.xml><?xml version="1.0" encoding="utf-8"?>
<formControlPr xmlns="http://schemas.microsoft.com/office/spreadsheetml/2009/9/main" objectType="Drop" dropLines="10" dropStyle="combo" dx="18" fmlaLink="ErgebnisseMolekular!B18" fmlaRange="Ergebnis!B3:$B$9" sel="7" val="0"/>
</file>

<file path=xl/ctrlProps/ctrlProp18.xml><?xml version="1.0" encoding="utf-8"?>
<formControlPr xmlns="http://schemas.microsoft.com/office/spreadsheetml/2009/9/main" objectType="Drop" dropLines="10" dropStyle="combo" dx="18" fmlaLink="ErgebnisseMolekular!B20" fmlaRange="Ergebnis!B$3:$B$9" sel="7" val="0"/>
</file>

<file path=xl/ctrlProps/ctrlProp19.xml><?xml version="1.0" encoding="utf-8"?>
<formControlPr xmlns="http://schemas.microsoft.com/office/spreadsheetml/2009/9/main" objectType="Drop" dropLines="10" dropStyle="combo" dx="18" fmlaLink="ErgebnisseMolekular!B22" fmlaRange="Ergebnis!$B$3:$B$9" sel="7" val="0"/>
</file>

<file path=xl/ctrlProps/ctrlProp20.xml><?xml version="1.0" encoding="utf-8"?>
<formControlPr xmlns="http://schemas.microsoft.com/office/spreadsheetml/2009/9/main" objectType="Drop" dropLines="10" dropStyle="combo" dx="18" fmlaLink="ErgebnisseMolekular!B28" fmlaRange="Ergebnis!$B$3:$B$9" sel="7" val="0"/>
</file>

<file path=xl/ctrlProps/ctrlProp21.xml><?xml version="1.0" encoding="utf-8"?>
<formControlPr xmlns="http://schemas.microsoft.com/office/spreadsheetml/2009/9/main" objectType="Drop" dropLines="10" dropStyle="combo" dx="18" fmlaLink="ErgebnisseMolekular!B30" fmlaRange="Ergebnis!$B$3:$B$9" sel="7" val="0"/>
</file>

<file path=xl/ctrlProps/ctrlProp22.xml><?xml version="1.0" encoding="utf-8"?>
<formControlPr xmlns="http://schemas.microsoft.com/office/spreadsheetml/2009/9/main" objectType="Drop" dropLines="10" dropStyle="combo" dx="18" fmlaLink="ErgebnisseMolekular!B32" fmlaRange="Ergebnis!$B$3:$B$9" sel="7" val="0"/>
</file>

<file path=xl/ctrlProps/ctrlProp23.xml><?xml version="1.0" encoding="utf-8"?>
<formControlPr xmlns="http://schemas.microsoft.com/office/spreadsheetml/2009/9/main" objectType="Drop" dropLines="40" dropStyle="combo" dx="18" fmlaLink="ErgebnisseMolekular!E18" fmlaRange="Bezug!$B$3:$B$28" sel="26" val="0"/>
</file>

<file path=xl/ctrlProps/ctrlProp24.xml><?xml version="1.0" encoding="utf-8"?>
<formControlPr xmlns="http://schemas.microsoft.com/office/spreadsheetml/2009/9/main" objectType="Drop" dropLines="40" dropStyle="combo" dx="18" fmlaLink="ErgebnisseMolekular!H18" fmlaRange="'DNA-Extraktion'!$B$4:$B$22" sel="19" val="0"/>
</file>

<file path=xl/ctrlProps/ctrlProp25.xml><?xml version="1.0" encoding="utf-8"?>
<formControlPr xmlns="http://schemas.microsoft.com/office/spreadsheetml/2009/9/main" objectType="Drop" dropLines="40" dropStyle="combo" dx="18" fmlaLink="ErgebnisseMolekular!H20" fmlaRange="'DNA-Extraktion'!$B$4:$B$22" sel="0" val="0"/>
</file>

<file path=xl/ctrlProps/ctrlProp26.xml><?xml version="1.0" encoding="utf-8"?>
<formControlPr xmlns="http://schemas.microsoft.com/office/spreadsheetml/2009/9/main" objectType="Drop" dropLines="40" dropStyle="combo" dx="18" fmlaLink="ErgebnisseMolekular!H22" fmlaRange="'DNA-Extraktion'!$B$4:$B$22" sel="19" val="0"/>
</file>

<file path=xl/ctrlProps/ctrlProp27.xml><?xml version="1.0" encoding="utf-8"?>
<formControlPr xmlns="http://schemas.microsoft.com/office/spreadsheetml/2009/9/main" objectType="Drop" dropLines="40" dropStyle="combo" dx="18" fmlaLink="ErgebnisseMolekular!H24" fmlaRange="'DNA-Extraktion'!$B$4:$B$22" sel="19" val="0"/>
</file>

<file path=xl/ctrlProps/ctrlProp28.xml><?xml version="1.0" encoding="utf-8"?>
<formControlPr xmlns="http://schemas.microsoft.com/office/spreadsheetml/2009/9/main" objectType="Drop" dropLines="40" dropStyle="combo" dx="18" fmlaLink="ErgebnisseMolekular!H26" fmlaRange="'DNA-Extraktion'!$B$4:$B$22" sel="19" val="0"/>
</file>

<file path=xl/ctrlProps/ctrlProp29.xml><?xml version="1.0" encoding="utf-8"?>
<formControlPr xmlns="http://schemas.microsoft.com/office/spreadsheetml/2009/9/main" objectType="Drop" dropLines="40" dropStyle="combo" dx="18" fmlaLink="ErgebnisseMolekular!H28" fmlaRange="'DNA-Extraktion'!$B$4:$B$22" sel="0" val="0"/>
</file>

<file path=xl/ctrlProps/ctrlProp30.xml><?xml version="1.0" encoding="utf-8"?>
<formControlPr xmlns="http://schemas.microsoft.com/office/spreadsheetml/2009/9/main" objectType="Drop" dropLines="40" dropStyle="combo" dx="18" fmlaLink="ErgebnisseMolekular!H30" fmlaRange="'DNA-Extraktion'!$B$4:$B$22" sel="0" val="0"/>
</file>

<file path=xl/ctrlProps/ctrlProp31.xml><?xml version="1.0" encoding="utf-8"?>
<formControlPr xmlns="http://schemas.microsoft.com/office/spreadsheetml/2009/9/main" objectType="Drop" dropLines="40" dropStyle="combo" dx="18" fmlaLink="ErgebnisseMolekular!H32" fmlaRange="'DNA-Extraktion'!$B$4:$B$22" sel="19" val="0"/>
</file>

<file path=xl/ctrlProps/ctrlProp32.xml><?xml version="1.0" encoding="utf-8"?>
<formControlPr xmlns="http://schemas.microsoft.com/office/spreadsheetml/2009/9/main" objectType="Drop" dropLines="10" dropStyle="combo" dx="18" fmlaLink="ErgebnisseMolekular!B39" fmlaRange="Ergebnis!$B$3:$B$9" sel="7" val="0"/>
</file>

<file path=xl/ctrlProps/ctrlProp33.xml><?xml version="1.0" encoding="utf-8"?>
<formControlPr xmlns="http://schemas.microsoft.com/office/spreadsheetml/2009/9/main" objectType="Drop" dropLines="10" dropStyle="combo" dx="18" fmlaLink="ErgebnisseMolekular!B37" fmlaRange="Ergebnis!$B$3:$B$9" sel="7" val="0"/>
</file>

<file path=xl/ctrlProps/ctrlProp34.xml><?xml version="1.0" encoding="utf-8"?>
<formControlPr xmlns="http://schemas.microsoft.com/office/spreadsheetml/2009/9/main" objectType="Drop" dropLines="10" dropStyle="combo" dx="18" fmlaLink="ErgebnisseMolekular!B24" fmlaRange="Ergebnis!$B$3:$B$9" sel="7" val="0"/>
</file>

<file path=xl/ctrlProps/ctrlProp35.xml><?xml version="1.0" encoding="utf-8"?>
<formControlPr xmlns="http://schemas.microsoft.com/office/spreadsheetml/2009/9/main" objectType="Drop" dropLines="10" dropStyle="combo" dx="18" fmlaLink="ErgebnisseMolekular!B26" fmlaRange="Ergebnis!$B$3:$B$9" sel="7" val="0"/>
</file>

<file path=xl/ctrlProps/ctrlProp36.xml><?xml version="1.0" encoding="utf-8"?>
<formControlPr xmlns="http://schemas.microsoft.com/office/spreadsheetml/2009/9/main" objectType="Drop" dropLines="10" dropStyle="combo" dx="18" fmlaLink="ErgebnisseMolekular!B34" fmlaRange="Ergebnis!$B$3:$B$9" sel="7" val="0"/>
</file>

<file path=xl/ctrlProps/ctrlProp37.xml><?xml version="1.0" encoding="utf-8"?>
<formControlPr xmlns="http://schemas.microsoft.com/office/spreadsheetml/2009/9/main" objectType="Drop" dropLines="10" dropStyle="combo" dx="18" fmlaLink="ErgebnisseMolekular!B53" fmlaRange="Ergebnis!$B$3:$B$9" sel="7" val="0"/>
</file>

<file path=xl/ctrlProps/ctrlProp38.xml><?xml version="1.0" encoding="utf-8"?>
<formControlPr xmlns="http://schemas.microsoft.com/office/spreadsheetml/2009/9/main" objectType="Drop" dropLines="10" dropStyle="combo" dx="18" fmlaLink="ErgebnisseMolekular!B55" fmlaRange="Ergebnis!$B$3:$B$9" sel="7" val="0"/>
</file>

<file path=xl/ctrlProps/ctrlProp39.xml><?xml version="1.0" encoding="utf-8"?>
<formControlPr xmlns="http://schemas.microsoft.com/office/spreadsheetml/2009/9/main" objectType="Drop" dropLines="10" dropStyle="combo" dx="18" fmlaLink="ErgebnisseMolekular!B58" fmlaRange="Ergebnis!$B$3:$B$9" sel="7" val="0"/>
</file>

<file path=xl/ctrlProps/ctrlProp40.xml><?xml version="1.0" encoding="utf-8"?>
<formControlPr xmlns="http://schemas.microsoft.com/office/spreadsheetml/2009/9/main" objectType="Drop" dropLines="10" dropStyle="combo" dx="18" fmlaLink="ErgebnisseMolekular!B60" fmlaRange="Ergebnis!$B$3:$B$9" sel="7" val="0"/>
</file>

<file path=xl/ctrlProps/ctrlProp41.xml><?xml version="1.0" encoding="utf-8"?>
<formControlPr xmlns="http://schemas.microsoft.com/office/spreadsheetml/2009/9/main" objectType="Drop" dropLines="10" dropStyle="combo" dx="18" fmlaLink="ErgebnisseMolekular!B64" fmlaRange="Ergebnis!$B$3:$B$9" sel="7" val="0"/>
</file>

<file path=xl/ctrlProps/ctrlProp42.xml><?xml version="1.0" encoding="utf-8"?>
<formControlPr xmlns="http://schemas.microsoft.com/office/spreadsheetml/2009/9/main" objectType="Drop" dropLines="10" dropStyle="combo" dx="18" fmlaLink="ErgebnisseMolekular!B66" fmlaRange="Ergebnis!$B$3:$B$9" sel="7" val="0"/>
</file>

<file path=xl/ctrlProps/ctrlProp43.xml><?xml version="1.0" encoding="utf-8"?>
<formControlPr xmlns="http://schemas.microsoft.com/office/spreadsheetml/2009/9/main" objectType="Drop" dropLines="40" dropStyle="combo" dx="18" fmlaLink="ErgebnisseMolekular!E20" fmlaRange="Bezug!$B$3:$B$28" sel="26" val="0"/>
</file>

<file path=xl/ctrlProps/ctrlProp44.xml><?xml version="1.0" encoding="utf-8"?>
<formControlPr xmlns="http://schemas.microsoft.com/office/spreadsheetml/2009/9/main" objectType="Drop" dropLines="40" dropStyle="combo" dx="18" fmlaLink="ErgebnisseMolekular!E22" fmlaRange="Bezug!$B$3:$B$28" sel="26" val="0"/>
</file>

<file path=xl/ctrlProps/ctrlProp45.xml><?xml version="1.0" encoding="utf-8"?>
<formControlPr xmlns="http://schemas.microsoft.com/office/spreadsheetml/2009/9/main" objectType="Drop" dropLines="40" dropStyle="combo" dx="18" fmlaLink="ErgebnisseMolekular!E24" fmlaRange="Bezug!$B$3:$B$28" sel="26" val="0"/>
</file>

<file path=xl/ctrlProps/ctrlProp46.xml><?xml version="1.0" encoding="utf-8"?>
<formControlPr xmlns="http://schemas.microsoft.com/office/spreadsheetml/2009/9/main" objectType="Drop" dropLines="40" dropStyle="combo" dx="18" fmlaLink="ErgebnisseMolekular!E26" fmlaRange="Bezug!$B$3:$B$28" sel="26" val="0"/>
</file>

<file path=xl/ctrlProps/ctrlProp47.xml><?xml version="1.0" encoding="utf-8"?>
<formControlPr xmlns="http://schemas.microsoft.com/office/spreadsheetml/2009/9/main" objectType="Drop" dropLines="40" dropStyle="combo" dx="18" fmlaLink="ErgebnisseMolekular!E28" fmlaRange="Bezug!$B$3:$B$28" sel="26" val="0"/>
</file>

<file path=xl/ctrlProps/ctrlProp48.xml><?xml version="1.0" encoding="utf-8"?>
<formControlPr xmlns="http://schemas.microsoft.com/office/spreadsheetml/2009/9/main" objectType="Drop" dropLines="40" dropStyle="combo" dx="18" fmlaLink="ErgebnisseMolekular!E30" fmlaRange="Bezug!$B$3:$B$28" sel="26" val="0"/>
</file>

<file path=xl/ctrlProps/ctrlProp49.xml><?xml version="1.0" encoding="utf-8"?>
<formControlPr xmlns="http://schemas.microsoft.com/office/spreadsheetml/2009/9/main" objectType="Drop" dropLines="40" dropStyle="combo" dx="18" fmlaLink="ErgebnisseMolekular!E32" fmlaRange="Bezug!$B$3:$B$28" sel="26" val="0"/>
</file>

<file path=xl/ctrlProps/ctrlProp50.xml><?xml version="1.0" encoding="utf-8"?>
<formControlPr xmlns="http://schemas.microsoft.com/office/spreadsheetml/2009/9/main" objectType="Drop" dropLines="40" dropStyle="combo" dx="18" fmlaLink="ErgebnisseMolekular!E34" fmlaRange="Bezug!$B$3:$B$28" sel="26" val="0"/>
</file>

<file path=xl/ctrlProps/ctrlProp51.xml><?xml version="1.0" encoding="utf-8"?>
<formControlPr xmlns="http://schemas.microsoft.com/office/spreadsheetml/2009/9/main" objectType="Drop" dropLines="40" dropStyle="combo" dx="18" fmlaLink="ErgebnisseMolekular!E37" fmlaRange="Bezug!$B$3:$B$28" sel="26" val="0"/>
</file>

<file path=xl/ctrlProps/ctrlProp52.xml><?xml version="1.0" encoding="utf-8"?>
<formControlPr xmlns="http://schemas.microsoft.com/office/spreadsheetml/2009/9/main" objectType="Drop" dropLines="40" dropStyle="combo" dx="18" fmlaLink="ErgebnisseMolekular!E39" fmlaRange="Bezug!$B$3:$B$28" sel="26" val="0"/>
</file>

<file path=xl/ctrlProps/ctrlProp53.xml><?xml version="1.0" encoding="utf-8"?>
<formControlPr xmlns="http://schemas.microsoft.com/office/spreadsheetml/2009/9/main" objectType="Drop" dropLines="40" dropStyle="combo" dx="18" fmlaLink="ErgebnisseMolekular!E41" fmlaRange="Bezug!$B$3:$B$28" sel="26" val="0"/>
</file>

<file path=xl/ctrlProps/ctrlProp54.xml><?xml version="1.0" encoding="utf-8"?>
<formControlPr xmlns="http://schemas.microsoft.com/office/spreadsheetml/2009/9/main" objectType="Drop" dropLines="40" dropStyle="combo" dx="18" fmlaLink="ErgebnisseMolekular!E43" fmlaRange="Bezug!$B$3:$B$28" sel="26" val="0"/>
</file>

<file path=xl/ctrlProps/ctrlProp55.xml><?xml version="1.0" encoding="utf-8"?>
<formControlPr xmlns="http://schemas.microsoft.com/office/spreadsheetml/2009/9/main" objectType="Drop" dropLines="40" dropStyle="combo" dx="18" fmlaLink="ErgebnisseMolekular!E45" fmlaRange="Bezug!$B$3:$B$28" sel="26" val="0"/>
</file>

<file path=xl/ctrlProps/ctrlProp56.xml><?xml version="1.0" encoding="utf-8"?>
<formControlPr xmlns="http://schemas.microsoft.com/office/spreadsheetml/2009/9/main" objectType="Drop" dropLines="40" dropStyle="combo" dx="18" fmlaLink="ErgebnisseMolekular!E47" fmlaRange="Bezug!$B$3:$B$28" sel="26" val="0"/>
</file>

<file path=xl/ctrlProps/ctrlProp57.xml><?xml version="1.0" encoding="utf-8"?>
<formControlPr xmlns="http://schemas.microsoft.com/office/spreadsheetml/2009/9/main" objectType="Drop" dropLines="40" dropStyle="combo" dx="18" fmlaLink="ErgebnisseMolekular!E49" fmlaRange="Bezug!$B$3:$B$28" sel="26" val="0"/>
</file>

<file path=xl/ctrlProps/ctrlProp58.xml><?xml version="1.0" encoding="utf-8"?>
<formControlPr xmlns="http://schemas.microsoft.com/office/spreadsheetml/2009/9/main" objectType="Drop" dropLines="40" dropStyle="combo" dx="18" fmlaLink="ErgebnisseMolekular!E51" fmlaRange="Bezug!$B$3:$B$28" sel="26" val="0"/>
</file>

<file path=xl/ctrlProps/ctrlProp59.xml><?xml version="1.0" encoding="utf-8"?>
<formControlPr xmlns="http://schemas.microsoft.com/office/spreadsheetml/2009/9/main" objectType="Drop" dropLines="40" dropStyle="combo" dx="18" fmlaLink="ErgebnisseMolekular!E53" fmlaRange="Bezug!$B$3:$B$28" sel="26" val="0"/>
</file>

<file path=xl/ctrlProps/ctrlProp60.xml><?xml version="1.0" encoding="utf-8"?>
<formControlPr xmlns="http://schemas.microsoft.com/office/spreadsheetml/2009/9/main" objectType="Drop" dropLines="40" dropStyle="combo" dx="18" fmlaLink="ErgebnisseMolekular!E55" fmlaRange="Bezug!$B$3:$B$28" sel="26" val="0"/>
</file>

<file path=xl/ctrlProps/ctrlProp61.xml><?xml version="1.0" encoding="utf-8"?>
<formControlPr xmlns="http://schemas.microsoft.com/office/spreadsheetml/2009/9/main" objectType="Drop" dropLines="40" dropStyle="combo" dx="18" fmlaLink="ErgebnisseMolekular!E58" fmlaRange="Bezug!$B$3:$B$28" sel="26" val="0"/>
</file>

<file path=xl/ctrlProps/ctrlProp62.xml><?xml version="1.0" encoding="utf-8"?>
<formControlPr xmlns="http://schemas.microsoft.com/office/spreadsheetml/2009/9/main" objectType="Drop" dropLines="40" dropStyle="combo" dx="18" fmlaLink="ErgebnisseMolekular!E60" fmlaRange="Bezug!$B$3:$B$28" sel="26" val="0"/>
</file>

<file path=xl/ctrlProps/ctrlProp63.xml><?xml version="1.0" encoding="utf-8"?>
<formControlPr xmlns="http://schemas.microsoft.com/office/spreadsheetml/2009/9/main" objectType="Drop" dropLines="40" dropStyle="combo" dx="18" fmlaLink="ErgebnisseMolekular!E62" fmlaRange="Bezug!$B$3:$B$28" sel="26" val="0"/>
</file>

<file path=xl/ctrlProps/ctrlProp64.xml><?xml version="1.0" encoding="utf-8"?>
<formControlPr xmlns="http://schemas.microsoft.com/office/spreadsheetml/2009/9/main" objectType="Drop" dropLines="40" dropStyle="combo" dx="18" fmlaLink="ErgebnisseMolekular!E64" fmlaRange="Bezug!$B$3:$B$28" sel="26" val="0"/>
</file>

<file path=xl/ctrlProps/ctrlProp65.xml><?xml version="1.0" encoding="utf-8"?>
<formControlPr xmlns="http://schemas.microsoft.com/office/spreadsheetml/2009/9/main" objectType="Drop" dropLines="40" dropStyle="combo" dx="18" fmlaLink="ErgebnisseMolekular!E66" fmlaRange="Bezug!$B$3:$B$28" sel="26" val="0"/>
</file>

<file path=xl/ctrlProps/ctrlProp66.xml><?xml version="1.0" encoding="utf-8"?>
<formControlPr xmlns="http://schemas.microsoft.com/office/spreadsheetml/2009/9/main" objectType="Drop" dropLines="40" dropStyle="combo" dx="18" fmlaLink="ErgebnisseMolekular!H34" fmlaRange="'DNA-Extraktion'!$B$4:$B$22" sel="19" val="0"/>
</file>

<file path=xl/ctrlProps/ctrlProp67.xml><?xml version="1.0" encoding="utf-8"?>
<formControlPr xmlns="http://schemas.microsoft.com/office/spreadsheetml/2009/9/main" objectType="Drop" dropLines="40" dropStyle="combo" dx="18" fmlaLink="ErgebnisseMolekular!H37" fmlaRange="'DNA-Extraktion'!$B$4:$B$22" sel="19" val="0"/>
</file>

<file path=xl/ctrlProps/ctrlProp68.xml><?xml version="1.0" encoding="utf-8"?>
<formControlPr xmlns="http://schemas.microsoft.com/office/spreadsheetml/2009/9/main" objectType="Drop" dropLines="40" dropStyle="combo" dx="18" fmlaLink="ErgebnisseMolekular!H39" fmlaRange="'DNA-Extraktion'!$B$4:$B$22" sel="19" val="0"/>
</file>

<file path=xl/ctrlProps/ctrlProp69.xml><?xml version="1.0" encoding="utf-8"?>
<formControlPr xmlns="http://schemas.microsoft.com/office/spreadsheetml/2009/9/main" objectType="Drop" dropLines="40" dropStyle="combo" dx="18" fmlaLink="ErgebnisseMolekular!H41" fmlaRange="'DNA-Extraktion'!$B$4:$B$22" sel="19" val="0"/>
</file>

<file path=xl/ctrlProps/ctrlProp70.xml><?xml version="1.0" encoding="utf-8"?>
<formControlPr xmlns="http://schemas.microsoft.com/office/spreadsheetml/2009/9/main" objectType="Drop" dropLines="40" dropStyle="combo" dx="18" fmlaLink="ErgebnisseMolekular!H43" fmlaRange="'DNA-Extraktion'!$B$4:$B$22" sel="19" val="0"/>
</file>

<file path=xl/ctrlProps/ctrlProp71.xml><?xml version="1.0" encoding="utf-8"?>
<formControlPr xmlns="http://schemas.microsoft.com/office/spreadsheetml/2009/9/main" objectType="Drop" dropLines="45" dropStyle="combo" dx="18" fmlaLink="ErgebnisseMolekular!H45" fmlaRange="'DNA-Extraktion'!$B$4:$B$22" sel="19" val="0"/>
</file>

<file path=xl/ctrlProps/ctrlProp72.xml><?xml version="1.0" encoding="utf-8"?>
<formControlPr xmlns="http://schemas.microsoft.com/office/spreadsheetml/2009/9/main" objectType="Drop" dropLines="40" dropStyle="combo" dx="18" fmlaLink="ErgebnisseMolekular!H47" fmlaRange="'DNA-Extraktion'!$B$4:$B$22" sel="19" val="0"/>
</file>

<file path=xl/ctrlProps/ctrlProp73.xml><?xml version="1.0" encoding="utf-8"?>
<formControlPr xmlns="http://schemas.microsoft.com/office/spreadsheetml/2009/9/main" objectType="Drop" dropLines="40" dropStyle="combo" dx="18" fmlaLink="ErgebnisseMolekular!H49" fmlaRange="'DNA-Extraktion'!$B$4:$B$22" sel="19" val="0"/>
</file>

<file path=xl/ctrlProps/ctrlProp74.xml><?xml version="1.0" encoding="utf-8"?>
<formControlPr xmlns="http://schemas.microsoft.com/office/spreadsheetml/2009/9/main" objectType="Drop" dropLines="40" dropStyle="combo" dx="18" fmlaLink="ErgebnisseMolekular!H51" fmlaRange="'DNA-Extraktion'!$B$4:$B$22" sel="19" val="0"/>
</file>

<file path=xl/ctrlProps/ctrlProp75.xml><?xml version="1.0" encoding="utf-8"?>
<formControlPr xmlns="http://schemas.microsoft.com/office/spreadsheetml/2009/9/main" objectType="Drop" dropLines="40" dropStyle="combo" dx="18" fmlaLink="ErgebnisseMolekular!H53" fmlaRange="'DNA-Extraktion'!$B$4:$B$22" sel="19" val="0"/>
</file>

<file path=xl/ctrlProps/ctrlProp76.xml><?xml version="1.0" encoding="utf-8"?>
<formControlPr xmlns="http://schemas.microsoft.com/office/spreadsheetml/2009/9/main" objectType="Drop" dropLines="40" dropStyle="combo" dx="18" fmlaLink="ErgebnisseMolekular!H55" fmlaRange="'DNA-Extraktion'!$B$4:$B$22" sel="19" val="0"/>
</file>

<file path=xl/ctrlProps/ctrlProp77.xml><?xml version="1.0" encoding="utf-8"?>
<formControlPr xmlns="http://schemas.microsoft.com/office/spreadsheetml/2009/9/main" objectType="Drop" dropLines="40" dropStyle="combo" dx="18" fmlaLink="ErgebnisseMolekular!H58" fmlaRange="'DNA-Extraktion'!$B$4:$B$22" sel="19" val="0"/>
</file>

<file path=xl/ctrlProps/ctrlProp78.xml><?xml version="1.0" encoding="utf-8"?>
<formControlPr xmlns="http://schemas.microsoft.com/office/spreadsheetml/2009/9/main" objectType="Drop" dropLines="40" dropStyle="combo" dx="18" fmlaLink="ErgebnisseMolekular!H60" fmlaRange="'DNA-Extraktion'!$B$4:$B$22" sel="19" val="0"/>
</file>

<file path=xl/ctrlProps/ctrlProp79.xml><?xml version="1.0" encoding="utf-8"?>
<formControlPr xmlns="http://schemas.microsoft.com/office/spreadsheetml/2009/9/main" objectType="Drop" dropLines="40" dropStyle="combo" dx="18" fmlaLink="ErgebnisseMolekular!H62" fmlaRange="'DNA-Extraktion'!$B$4:$B$22" sel="19" val="0"/>
</file>

<file path=xl/ctrlProps/ctrlProp80.xml><?xml version="1.0" encoding="utf-8"?>
<formControlPr xmlns="http://schemas.microsoft.com/office/spreadsheetml/2009/9/main" objectType="Drop" dropLines="40" dropStyle="combo" dx="18" fmlaLink="ErgebnisseMolekular!H64" fmlaRange="'DNA-Extraktion'!$B$4:$B$22" sel="19" val="0"/>
</file>

<file path=xl/ctrlProps/ctrlProp81.xml><?xml version="1.0" encoding="utf-8"?>
<formControlPr xmlns="http://schemas.microsoft.com/office/spreadsheetml/2009/9/main" objectType="Drop" dropLines="40" dropStyle="combo" dx="18" fmlaLink="ErgebnisseMolekular!H66" fmlaRange="'DNA-Extraktion'!$B$4:$B$22" sel="19" val="0"/>
</file>

<file path=xl/ctrlProps/ctrlProp82.xml><?xml version="1.0" encoding="utf-8"?>
<formControlPr xmlns="http://schemas.microsoft.com/office/spreadsheetml/2009/9/main" objectType="Drop" dropLines="10" dropStyle="combo" dx="18" fmlaLink="ErgebnisseMolekular!B16" fmlaRange="Ergebnis!B3:$B$9" sel="7" val="0"/>
</file>

<file path=xl/ctrlProps/ctrlProp83.xml><?xml version="1.0" encoding="utf-8"?>
<formControlPr xmlns="http://schemas.microsoft.com/office/spreadsheetml/2009/9/main" objectType="Drop" dropLines="40" dropStyle="combo" dx="18" fmlaLink="ErgebnisseMolekular!E16" fmlaRange="Bezug!$B$3:$B$28" sel="26" val="0"/>
</file>

<file path=xl/ctrlProps/ctrlProp84.xml><?xml version="1.0" encoding="utf-8"?>
<formControlPr xmlns="http://schemas.microsoft.com/office/spreadsheetml/2009/9/main" objectType="Drop" dropLines="40" dropStyle="combo" dx="18" fmlaLink="ErgebnisseMolekular!H16" fmlaRange="'DNA-Extraktion'!$B$4:$B$22" sel="19" val="0"/>
</file>

<file path=xl/ctrlProps/ctrlProp85.xml><?xml version="1.0" encoding="utf-8"?>
<formControlPr xmlns="http://schemas.microsoft.com/office/spreadsheetml/2009/9/main" objectType="Drop" dropLines="10" dropStyle="combo" dx="18" fmlaLink="ErgebnisseProtein!B41" fmlaRange="Ergebnis!$B$3:$B$9" sel="7" val="0"/>
</file>

<file path=xl/ctrlProps/ctrlProp86.xml><?xml version="1.0" encoding="utf-8"?>
<formControlPr xmlns="http://schemas.microsoft.com/office/spreadsheetml/2009/9/main" objectType="Drop" dropLines="10" dropStyle="combo" dx="18" fmlaLink="ErgebnisseProtein!B43" fmlaRange="Ergebnis!$B$3:$B$9" sel="7" val="0"/>
</file>

<file path=xl/ctrlProps/ctrlProp87.xml><?xml version="1.0" encoding="utf-8"?>
<formControlPr xmlns="http://schemas.microsoft.com/office/spreadsheetml/2009/9/main" objectType="Drop" dropLines="10" dropStyle="combo" dx="18" fmlaLink="ErgebnisseProtein!B45" fmlaRange="Ergebnis!$B$3:$B$9" sel="7" val="0"/>
</file>

<file path=xl/ctrlProps/ctrlProp88.xml><?xml version="1.0" encoding="utf-8"?>
<formControlPr xmlns="http://schemas.microsoft.com/office/spreadsheetml/2009/9/main" objectType="Drop" dropLines="10" dropStyle="combo" dx="18" fmlaLink="ErgebnisseProtein!B47" fmlaRange="Ergebnis!$B$3:$B$9" sel="7" val="0"/>
</file>

<file path=xl/ctrlProps/ctrlProp89.xml><?xml version="1.0" encoding="utf-8"?>
<formControlPr xmlns="http://schemas.microsoft.com/office/spreadsheetml/2009/9/main" objectType="Drop" dropLines="10" dropStyle="combo" dx="18" fmlaLink="ErgebnisseProtein!B49" fmlaRange="Ergebnis!$B$3:$B$9" sel="7" val="0"/>
</file>

<file path=xl/ctrlProps/ctrlProp90.xml><?xml version="1.0" encoding="utf-8"?>
<formControlPr xmlns="http://schemas.microsoft.com/office/spreadsheetml/2009/9/main" objectType="Drop" dropLines="10" dropStyle="combo" dx="18" fmlaLink="ErgebnisseProtein!B51" fmlaRange="Ergebnis!$B$3:$B$9" sel="7" val="0"/>
</file>

<file path=xl/ctrlProps/ctrlProp91.xml><?xml version="1.0" encoding="utf-8"?>
<formControlPr xmlns="http://schemas.microsoft.com/office/spreadsheetml/2009/9/main" objectType="Drop" dropLines="10" dropStyle="combo" dx="18" fmlaLink="ErgebnisseProtein!B62" fmlaRange="Ergebnis!$B$3:$B$9" sel="7" val="0"/>
</file>

<file path=xl/ctrlProps/ctrlProp92.xml><?xml version="1.0" encoding="utf-8"?>
<formControlPr xmlns="http://schemas.microsoft.com/office/spreadsheetml/2009/9/main" objectType="Drop" dropLines="15" dropStyle="combo" dx="18" fmlaLink="Teilnehmerdaten!$D$4" fmlaRange="Teilnehmerdaten!$G$5:$G$6" sel="2" val="0"/>
</file>

<file path=xl/ctrlProps/ctrlProp93.xml><?xml version="1.0" encoding="utf-8"?>
<formControlPr xmlns="http://schemas.microsoft.com/office/spreadsheetml/2009/9/main" objectType="Drop" dropLines="10" dropStyle="combo" dx="18" fmlaLink="ErgebnisseProtein!B68" fmlaRange="Ergebnis!$B$3:$B$9" sel="7" val="0"/>
</file>

<file path=xl/ctrlProps/ctrlProp94.xml><?xml version="1.0" encoding="utf-8"?>
<formControlPr xmlns="http://schemas.microsoft.com/office/spreadsheetml/2009/9/main" objectType="Drop" dropLines="30" dropStyle="combo" dx="18" fmlaLink="Lactose!$B$1" fmlaRange="Lactose!$B$3:$B$22" sel="20" val="0"/>
</file>

<file path=xl/ctrlProps/ctrlProp95.xml><?xml version="1.0" encoding="utf-8"?>
<formControlPr xmlns="http://schemas.microsoft.com/office/spreadsheetml/2009/9/main" objectType="Drop" dropLines="10" dropStyle="combo" dx="18" fmlaLink="ErgebnisseProtein!C41" fmlaRange="#REF!" sel="0" val="0"/>
</file>

<file path=xl/ctrlProps/ctrlProp96.xml><?xml version="1.0" encoding="utf-8"?>
<formControlPr xmlns="http://schemas.microsoft.com/office/spreadsheetml/2009/9/main" objectType="Drop" dropLines="10" dropStyle="combo" dx="18" fmlaLink="ErgebnisseProtein!C41" fmlaRange="#REF!" sel="0" val="0"/>
</file>

<file path=xl/ctrlProps/ctrlProp97.xml><?xml version="1.0" encoding="utf-8"?>
<formControlPr xmlns="http://schemas.microsoft.com/office/spreadsheetml/2009/9/main" objectType="Drop" dropLines="10" dropStyle="combo" dx="18" fmlaLink="ErgebnisseProtein!C41" fmlaRange="#REF!" sel="0" val="0"/>
</file>

<file path=xl/ctrlProps/ctrlProp98.xml><?xml version="1.0" encoding="utf-8"?>
<formControlPr xmlns="http://schemas.microsoft.com/office/spreadsheetml/2009/9/main" objectType="Drop" dropLines="10" dropStyle="combo" dx="18" fmlaLink="ErgebnisseProtein!C41" fmlaRange="#REF!" sel="0" val="0"/>
</file>

<file path=xl/ctrlProps/ctrlProp99.xml><?xml version="1.0" encoding="utf-8"?>
<formControlPr xmlns="http://schemas.microsoft.com/office/spreadsheetml/2009/9/main" objectType="Drop" dropLines="10" dropStyle="combo" dx="18" fmlaLink="ErgebnisseProtein!C41" fmlaRange="#REF!" sel="0" val="0"/>
</file>

<file path=xl/ctrlProps/ctrlProp100.xml><?xml version="1.0" encoding="utf-8"?>
<formControlPr xmlns="http://schemas.microsoft.com/office/spreadsheetml/2009/9/main" objectType="Drop" dropLines="10" dropStyle="combo" dx="18" fmlaLink="ErgebnisseProtein!C41" fmlaRange="#REF!" sel="0" val="0"/>
</file>

<file path=xl/ctrlProps/ctrlProp101.xml><?xml version="1.0" encoding="utf-8"?>
<formControlPr xmlns="http://schemas.microsoft.com/office/spreadsheetml/2009/9/main" objectType="Drop" dropLines="10" dropStyle="combo" dx="18" fmlaLink="ErgebnisseProtein!B18" fmlaRange="Ergebnis!B3:$B$9" sel="7" val="0"/>
</file>

<file path=xl/ctrlProps/ctrlProp102.xml><?xml version="1.0" encoding="utf-8"?>
<formControlPr xmlns="http://schemas.microsoft.com/office/spreadsheetml/2009/9/main" objectType="Drop" dropLines="10" dropStyle="combo" dx="18" fmlaLink="ErgebnisseProtein!B20" fmlaRange="Ergebnis!B$3:$B$9" sel="7" val="0"/>
</file>

<file path=xl/ctrlProps/ctrlProp103.xml><?xml version="1.0" encoding="utf-8"?>
<formControlPr xmlns="http://schemas.microsoft.com/office/spreadsheetml/2009/9/main" objectType="Drop" dropLines="10" dropStyle="combo" dx="18" fmlaLink="ErgebnisseProtein!B22" fmlaRange="Ergebnis!$B$3:$B$9" sel="7" val="0"/>
</file>

<file path=xl/ctrlProps/ctrlProp104.xml><?xml version="1.0" encoding="utf-8"?>
<formControlPr xmlns="http://schemas.microsoft.com/office/spreadsheetml/2009/9/main" objectType="Drop" dropLines="10" dropStyle="combo" dx="18" fmlaLink="ErgebnisseProtein!B28" fmlaRange="Ergebnis!$B$3:$B$9" sel="7" val="0"/>
</file>

<file path=xl/ctrlProps/ctrlProp105.xml><?xml version="1.0" encoding="utf-8"?>
<formControlPr xmlns="http://schemas.microsoft.com/office/spreadsheetml/2009/9/main" objectType="Drop" dropLines="10" dropStyle="combo" dx="18" fmlaLink="ErgebnisseProtein!B30" fmlaRange="Ergebnis!$B$3:$B$9" sel="7" val="0"/>
</file>

<file path=xl/ctrlProps/ctrlProp106.xml><?xml version="1.0" encoding="utf-8"?>
<formControlPr xmlns="http://schemas.microsoft.com/office/spreadsheetml/2009/9/main" objectType="Drop" dropLines="10" dropStyle="combo" dx="18" fmlaLink="ErgebnisseProtein!B32" fmlaRange="Ergebnis!$B$3:$B$9" sel="7" val="0"/>
</file>

<file path=xl/ctrlProps/ctrlProp107.xml><?xml version="1.0" encoding="utf-8"?>
<formControlPr xmlns="http://schemas.microsoft.com/office/spreadsheetml/2009/9/main" objectType="Drop" dropLines="40" dropStyle="combo" dx="18" fmlaLink="ErgebnisseProtein!E18" fmlaRange="Bezug!$B$3:$B$28" sel="26" val="0"/>
</file>

<file path=xl/ctrlProps/ctrlProp108.xml><?xml version="1.0" encoding="utf-8"?>
<formControlPr xmlns="http://schemas.microsoft.com/office/spreadsheetml/2009/9/main" objectType="Drop" dropLines="10" dropStyle="combo" dx="18" fmlaLink="ErgebnisseProtein!B39" fmlaRange="Ergebnis!$B$3:$B$9" sel="7" val="0"/>
</file>

<file path=xl/ctrlProps/ctrlProp109.xml><?xml version="1.0" encoding="utf-8"?>
<formControlPr xmlns="http://schemas.microsoft.com/office/spreadsheetml/2009/9/main" objectType="Drop" dropLines="10" dropStyle="combo" dx="18" fmlaLink="ErgebnisseProtein!B37" fmlaRange="Ergebnis!$B$3:$B$9" sel="7" val="0"/>
</file>

<file path=xl/ctrlProps/ctrlProp110.xml><?xml version="1.0" encoding="utf-8"?>
<formControlPr xmlns="http://schemas.microsoft.com/office/spreadsheetml/2009/9/main" objectType="Drop" dropLines="10" dropStyle="combo" dx="18" fmlaLink="ErgebnisseProtein!B24" fmlaRange="Ergebnis!$B$3:$B$9" sel="7" val="0"/>
</file>

<file path=xl/ctrlProps/ctrlProp111.xml><?xml version="1.0" encoding="utf-8"?>
<formControlPr xmlns="http://schemas.microsoft.com/office/spreadsheetml/2009/9/main" objectType="Drop" dropLines="10" dropStyle="combo" dx="18" fmlaLink="ErgebnisseProtein!B26" fmlaRange="Ergebnis!$B$3:$B$9" sel="7" val="0"/>
</file>

<file path=xl/ctrlProps/ctrlProp112.xml><?xml version="1.0" encoding="utf-8"?>
<formControlPr xmlns="http://schemas.microsoft.com/office/spreadsheetml/2009/9/main" objectType="Drop" dropLines="10" dropStyle="combo" dx="18" fmlaLink="ErgebnisseProtein!B34" fmlaRange="Ergebnis!$B$3:$B$9" sel="7" val="0"/>
</file>

<file path=xl/ctrlProps/ctrlProp113.xml><?xml version="1.0" encoding="utf-8"?>
<formControlPr xmlns="http://schemas.microsoft.com/office/spreadsheetml/2009/9/main" objectType="Drop" dropLines="10" dropStyle="combo" dx="18" fmlaLink="ErgebnisseProtein!B53" fmlaRange="Ergebnis!$B$3:$B$9" sel="7" val="0"/>
</file>

<file path=xl/ctrlProps/ctrlProp114.xml><?xml version="1.0" encoding="utf-8"?>
<formControlPr xmlns="http://schemas.microsoft.com/office/spreadsheetml/2009/9/main" objectType="Drop" dropLines="10" dropStyle="combo" dx="18" fmlaLink="ErgebnisseProtein!B55" fmlaRange="Ergebnis!$B$3:$B$9" sel="7" val="0"/>
</file>

<file path=xl/ctrlProps/ctrlProp115.xml><?xml version="1.0" encoding="utf-8"?>
<formControlPr xmlns="http://schemas.microsoft.com/office/spreadsheetml/2009/9/main" objectType="Drop" dropLines="10" dropStyle="combo" dx="18" fmlaLink="ErgebnisseProtein!B58" fmlaRange="Ergebnis!$B$3:$B$9" sel="7" val="0"/>
</file>

<file path=xl/ctrlProps/ctrlProp116.xml><?xml version="1.0" encoding="utf-8"?>
<formControlPr xmlns="http://schemas.microsoft.com/office/spreadsheetml/2009/9/main" objectType="Drop" dropLines="10" dropStyle="combo" dx="18" fmlaLink="ErgebnisseProtein!B60" fmlaRange="Ergebnis!$B$3:$B$9" sel="7" val="0"/>
</file>

<file path=xl/ctrlProps/ctrlProp117.xml><?xml version="1.0" encoding="utf-8"?>
<formControlPr xmlns="http://schemas.microsoft.com/office/spreadsheetml/2009/9/main" objectType="Drop" dropLines="10" dropStyle="combo" dx="18" fmlaLink="ErgebnisseProtein!B64" fmlaRange="Ergebnis!$B$3:$B$9" sel="7" val="0"/>
</file>

<file path=xl/ctrlProps/ctrlProp118.xml><?xml version="1.0" encoding="utf-8"?>
<formControlPr xmlns="http://schemas.microsoft.com/office/spreadsheetml/2009/9/main" objectType="Drop" dropLines="10" dropStyle="combo" dx="18" fmlaLink="ErgebnisseProtein!B66" fmlaRange="Ergebnis!$B$3:$B$9" sel="7" val="0"/>
</file>

<file path=xl/ctrlProps/ctrlProp119.xml><?xml version="1.0" encoding="utf-8"?>
<formControlPr xmlns="http://schemas.microsoft.com/office/spreadsheetml/2009/9/main" objectType="Drop" dropLines="40" dropStyle="combo" dx="18" fmlaLink="ErgebnisseProtein!E20" fmlaRange="Bezug!$B$3:$B$28" sel="26" val="0"/>
</file>

<file path=xl/ctrlProps/ctrlProp120.xml><?xml version="1.0" encoding="utf-8"?>
<formControlPr xmlns="http://schemas.microsoft.com/office/spreadsheetml/2009/9/main" objectType="Drop" dropLines="40" dropStyle="combo" dx="18" fmlaLink="ErgebnisseProtein!E22" fmlaRange="Bezug!$B$3:$B$28" sel="26" val="0"/>
</file>

<file path=xl/ctrlProps/ctrlProp121.xml><?xml version="1.0" encoding="utf-8"?>
<formControlPr xmlns="http://schemas.microsoft.com/office/spreadsheetml/2009/9/main" objectType="Drop" dropLines="40" dropStyle="combo" dx="18" fmlaLink="ErgebnisseProtein!E24" fmlaRange="Bezug!$B$3:$B$28" sel="26" val="0"/>
</file>

<file path=xl/ctrlProps/ctrlProp122.xml><?xml version="1.0" encoding="utf-8"?>
<formControlPr xmlns="http://schemas.microsoft.com/office/spreadsheetml/2009/9/main" objectType="Drop" dropLines="40" dropStyle="combo" dx="18" fmlaLink="ErgebnisseProtein!E26" fmlaRange="Bezug!$B$3:$B$28" sel="26" val="0"/>
</file>

<file path=xl/ctrlProps/ctrlProp123.xml><?xml version="1.0" encoding="utf-8"?>
<formControlPr xmlns="http://schemas.microsoft.com/office/spreadsheetml/2009/9/main" objectType="Drop" dropLines="40" dropStyle="combo" dx="18" fmlaLink="ErgebnisseProtein!E28" fmlaRange="Bezug!$B$3:$B$28" sel="26" val="0"/>
</file>

<file path=xl/ctrlProps/ctrlProp124.xml><?xml version="1.0" encoding="utf-8"?>
<formControlPr xmlns="http://schemas.microsoft.com/office/spreadsheetml/2009/9/main" objectType="Drop" dropLines="40" dropStyle="combo" dx="18" fmlaLink="ErgebnisseProtein!E30" fmlaRange="Bezug!$B$3:$B$28" sel="26" val="0"/>
</file>

<file path=xl/ctrlProps/ctrlProp125.xml><?xml version="1.0" encoding="utf-8"?>
<formControlPr xmlns="http://schemas.microsoft.com/office/spreadsheetml/2009/9/main" objectType="Drop" dropLines="40" dropStyle="combo" dx="18" fmlaLink="ErgebnisseProtein!E32" fmlaRange="Bezug!$B$3:$B$28" sel="26" val="0"/>
</file>

<file path=xl/ctrlProps/ctrlProp126.xml><?xml version="1.0" encoding="utf-8"?>
<formControlPr xmlns="http://schemas.microsoft.com/office/spreadsheetml/2009/9/main" objectType="Drop" dropLines="40" dropStyle="combo" dx="18" fmlaLink="ErgebnisseProtein!E34" fmlaRange="Bezug!$B$3:$B$28" sel="26" val="0"/>
</file>

<file path=xl/ctrlProps/ctrlProp127.xml><?xml version="1.0" encoding="utf-8"?>
<formControlPr xmlns="http://schemas.microsoft.com/office/spreadsheetml/2009/9/main" objectType="Drop" dropLines="40" dropStyle="combo" dx="18" fmlaLink="ErgebnisseProtein!E37" fmlaRange="Bezug!$B$3:$B$28" sel="26" val="0"/>
</file>

<file path=xl/ctrlProps/ctrlProp128.xml><?xml version="1.0" encoding="utf-8"?>
<formControlPr xmlns="http://schemas.microsoft.com/office/spreadsheetml/2009/9/main" objectType="Drop" dropLines="40" dropStyle="combo" dx="18" fmlaLink="ErgebnisseProtein!E39" fmlaRange="Bezug!$B$3:$B$28" sel="26" val="0"/>
</file>

<file path=xl/ctrlProps/ctrlProp129.xml><?xml version="1.0" encoding="utf-8"?>
<formControlPr xmlns="http://schemas.microsoft.com/office/spreadsheetml/2009/9/main" objectType="Drop" dropLines="40" dropStyle="combo" dx="18" fmlaLink="ErgebnisseProtein!E41" fmlaRange="Bezug!$B$3:$B$28" sel="26" val="0"/>
</file>

<file path=xl/ctrlProps/ctrlProp130.xml><?xml version="1.0" encoding="utf-8"?>
<formControlPr xmlns="http://schemas.microsoft.com/office/spreadsheetml/2009/9/main" objectType="Drop" dropLines="40" dropStyle="combo" dx="18" fmlaLink="ErgebnisseProtein!E43" fmlaRange="Bezug!$B$3:$B$28" sel="26" val="0"/>
</file>

<file path=xl/ctrlProps/ctrlProp131.xml><?xml version="1.0" encoding="utf-8"?>
<formControlPr xmlns="http://schemas.microsoft.com/office/spreadsheetml/2009/9/main" objectType="Drop" dropLines="40" dropStyle="combo" dx="18" fmlaLink="ErgebnisseProtein!E45" fmlaRange="Bezug!$B$3:$B$28" sel="26" val="0"/>
</file>

<file path=xl/ctrlProps/ctrlProp132.xml><?xml version="1.0" encoding="utf-8"?>
<formControlPr xmlns="http://schemas.microsoft.com/office/spreadsheetml/2009/9/main" objectType="Drop" dropLines="40" dropStyle="combo" dx="18" fmlaLink="ErgebnisseProtein!E47" fmlaRange="Bezug!$B$3:$B$28" sel="26" val="0"/>
</file>

<file path=xl/ctrlProps/ctrlProp133.xml><?xml version="1.0" encoding="utf-8"?>
<formControlPr xmlns="http://schemas.microsoft.com/office/spreadsheetml/2009/9/main" objectType="Drop" dropLines="40" dropStyle="combo" dx="18" fmlaLink="ErgebnisseProtein!E49" fmlaRange="Bezug!$B$3:$B$28" sel="26" val="0"/>
</file>

<file path=xl/ctrlProps/ctrlProp134.xml><?xml version="1.0" encoding="utf-8"?>
<formControlPr xmlns="http://schemas.microsoft.com/office/spreadsheetml/2009/9/main" objectType="Drop" dropLines="40" dropStyle="combo" dx="18" fmlaLink="ErgebnisseProtein!E51" fmlaRange="Bezug!$B$3:$B$28" sel="26" val="0"/>
</file>

<file path=xl/ctrlProps/ctrlProp135.xml><?xml version="1.0" encoding="utf-8"?>
<formControlPr xmlns="http://schemas.microsoft.com/office/spreadsheetml/2009/9/main" objectType="Drop" dropLines="40" dropStyle="combo" dx="18" fmlaLink="ErgebnisseProtein!E53" fmlaRange="Bezug!$B$3:$B$28" sel="26" val="0"/>
</file>

<file path=xl/ctrlProps/ctrlProp136.xml><?xml version="1.0" encoding="utf-8"?>
<formControlPr xmlns="http://schemas.microsoft.com/office/spreadsheetml/2009/9/main" objectType="Drop" dropLines="40" dropStyle="combo" dx="18" fmlaLink="ErgebnisseProtein!E55" fmlaRange="Bezug!$B$3:$B$28" sel="26" val="0"/>
</file>

<file path=xl/ctrlProps/ctrlProp137.xml><?xml version="1.0" encoding="utf-8"?>
<formControlPr xmlns="http://schemas.microsoft.com/office/spreadsheetml/2009/9/main" objectType="Drop" dropLines="40" dropStyle="combo" dx="18" fmlaLink="ErgebnisseProtein!E58" fmlaRange="Bezug!$B$3:$B$28" sel="26" val="0"/>
</file>

<file path=xl/ctrlProps/ctrlProp138.xml><?xml version="1.0" encoding="utf-8"?>
<formControlPr xmlns="http://schemas.microsoft.com/office/spreadsheetml/2009/9/main" objectType="Drop" dropLines="40" dropStyle="combo" dx="18" fmlaLink="ErgebnisseProtein!E60" fmlaRange="Bezug!$B$3:$B$28" sel="26" val="0"/>
</file>

<file path=xl/ctrlProps/ctrlProp139.xml><?xml version="1.0" encoding="utf-8"?>
<formControlPr xmlns="http://schemas.microsoft.com/office/spreadsheetml/2009/9/main" objectType="Drop" dropLines="40" dropStyle="combo" dx="18" fmlaLink="ErgebnisseProtein!E62" fmlaRange="Bezug!$B$3:$B$28" sel="26" val="0"/>
</file>

<file path=xl/ctrlProps/ctrlProp140.xml><?xml version="1.0" encoding="utf-8"?>
<formControlPr xmlns="http://schemas.microsoft.com/office/spreadsheetml/2009/9/main" objectType="Drop" dropLines="40" dropStyle="combo" dx="18" fmlaLink="ErgebnisseProtein!E64" fmlaRange="Bezug!$B$3:$B$28" sel="26" val="0"/>
</file>

<file path=xl/ctrlProps/ctrlProp141.xml><?xml version="1.0" encoding="utf-8"?>
<formControlPr xmlns="http://schemas.microsoft.com/office/spreadsheetml/2009/9/main" objectType="Drop" dropLines="40" dropStyle="combo" dx="18" fmlaLink="ErgebnisseProtein!E66" fmlaRange="Bezug!$B$3:$B$28" sel="26" val="0"/>
</file>

<file path=xl/ctrlProps/ctrlProp142.xml><?xml version="1.0" encoding="utf-8"?>
<formControlPr xmlns="http://schemas.microsoft.com/office/spreadsheetml/2009/9/main" objectType="Drop" dropLines="10" dropStyle="combo" dx="18" fmlaLink="ErgebnisseProtein!B16" fmlaRange="Ergebnis!B3:$B$9" sel="7" val="0"/>
</file>

<file path=xl/ctrlProps/ctrlProp143.xml><?xml version="1.0" encoding="utf-8"?>
<formControlPr xmlns="http://schemas.microsoft.com/office/spreadsheetml/2009/9/main" objectType="Drop" dropLines="40" dropStyle="combo" dx="18" fmlaLink="ErgebnisseProtein!E16" fmlaRange="Bezug!$B$3:$B$28" sel="26"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94891</xdr:rowOff>
    </xdr:from>
    <xdr:to>
      <xdr:col>7</xdr:col>
      <xdr:colOff>25879</xdr:colOff>
      <xdr:row>46</xdr:row>
      <xdr:rowOff>138023</xdr:rowOff>
    </xdr:to>
    <xdr:pic>
      <xdr:nvPicPr>
        <xdr:cNvPr id="25798" name="Picture 1">
          <a:extLst>
            <a:ext uri="{FF2B5EF4-FFF2-40B4-BE49-F238E27FC236}">
              <a16:creationId xmlns:a16="http://schemas.microsoft.com/office/drawing/2014/main" xmlns="" id="{00000000-0008-0000-0100-0000C66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4891"/>
          <a:ext cx="5520906" cy="83762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19050</xdr:colOff>
          <xdr:row>40</xdr:row>
          <xdr:rowOff>19050</xdr:rowOff>
        </xdr:from>
        <xdr:to>
          <xdr:col>3</xdr:col>
          <xdr:colOff>0</xdr:colOff>
          <xdr:row>40</xdr:row>
          <xdr:rowOff>276225</xdr:rowOff>
        </xdr:to>
        <xdr:sp macro="" textlink="">
          <xdr:nvSpPr>
            <xdr:cNvPr id="45057" name="Drop Down 1" hidden="1">
              <a:extLst>
                <a:ext uri="{63B3BB69-23CF-44E3-9099-C40C66FF867C}">
                  <a14:compatExt spid="_x0000_s4505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42</xdr:row>
          <xdr:rowOff>19050</xdr:rowOff>
        </xdr:from>
        <xdr:to>
          <xdr:col>3</xdr:col>
          <xdr:colOff>0</xdr:colOff>
          <xdr:row>42</xdr:row>
          <xdr:rowOff>276225</xdr:rowOff>
        </xdr:to>
        <xdr:sp macro="" textlink="">
          <xdr:nvSpPr>
            <xdr:cNvPr id="45058" name="Drop Down 2" hidden="1">
              <a:extLst>
                <a:ext uri="{63B3BB69-23CF-44E3-9099-C40C66FF867C}">
                  <a14:compatExt spid="_x0000_s4505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44</xdr:row>
          <xdr:rowOff>19050</xdr:rowOff>
        </xdr:from>
        <xdr:to>
          <xdr:col>3</xdr:col>
          <xdr:colOff>0</xdr:colOff>
          <xdr:row>44</xdr:row>
          <xdr:rowOff>276225</xdr:rowOff>
        </xdr:to>
        <xdr:sp macro="" textlink="">
          <xdr:nvSpPr>
            <xdr:cNvPr id="45059" name="Drop Down 3" hidden="1">
              <a:extLst>
                <a:ext uri="{63B3BB69-23CF-44E3-9099-C40C66FF867C}">
                  <a14:compatExt spid="_x0000_s4505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3</xdr:col>
          <xdr:colOff>0</xdr:colOff>
          <xdr:row>46</xdr:row>
          <xdr:rowOff>276225</xdr:rowOff>
        </xdr:to>
        <xdr:sp macro="" textlink="">
          <xdr:nvSpPr>
            <xdr:cNvPr id="45060" name="Drop Down 4" hidden="1">
              <a:extLst>
                <a:ext uri="{63B3BB69-23CF-44E3-9099-C40C66FF867C}">
                  <a14:compatExt spid="_x0000_s4506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3</xdr:col>
          <xdr:colOff>0</xdr:colOff>
          <xdr:row>49</xdr:row>
          <xdr:rowOff>0</xdr:rowOff>
        </xdr:to>
        <xdr:sp macro="" textlink="">
          <xdr:nvSpPr>
            <xdr:cNvPr id="45061" name="Drop Down 5" hidden="1">
              <a:extLst>
                <a:ext uri="{63B3BB69-23CF-44E3-9099-C40C66FF867C}">
                  <a14:compatExt spid="_x0000_s4506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3</xdr:col>
          <xdr:colOff>0</xdr:colOff>
          <xdr:row>50</xdr:row>
          <xdr:rowOff>285750</xdr:rowOff>
        </xdr:to>
        <xdr:sp macro="" textlink="">
          <xdr:nvSpPr>
            <xdr:cNvPr id="45062" name="Drop Down 6" hidden="1">
              <a:extLst>
                <a:ext uri="{63B3BB69-23CF-44E3-9099-C40C66FF867C}">
                  <a14:compatExt spid="_x0000_s4506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61</xdr:row>
          <xdr:rowOff>19050</xdr:rowOff>
        </xdr:from>
        <xdr:to>
          <xdr:col>3</xdr:col>
          <xdr:colOff>0</xdr:colOff>
          <xdr:row>62</xdr:row>
          <xdr:rowOff>0</xdr:rowOff>
        </xdr:to>
        <xdr:sp macro="" textlink="">
          <xdr:nvSpPr>
            <xdr:cNvPr id="45063" name="Drop Down 7" hidden="1">
              <a:extLst>
                <a:ext uri="{63B3BB69-23CF-44E3-9099-C40C66FF867C}">
                  <a14:compatExt spid="_x0000_s4506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57150</xdr:colOff>
          <xdr:row>13</xdr:row>
          <xdr:rowOff>19050</xdr:rowOff>
        </xdr:from>
        <xdr:to>
          <xdr:col>8</xdr:col>
          <xdr:colOff>0</xdr:colOff>
          <xdr:row>13</xdr:row>
          <xdr:rowOff>300038</xdr:rowOff>
        </xdr:to>
        <xdr:sp macro="" textlink="">
          <xdr:nvSpPr>
            <xdr:cNvPr id="45064" name="Drop Down 8" hidden="1">
              <a:extLst>
                <a:ext uri="{63B3BB69-23CF-44E3-9099-C40C66FF867C}">
                  <a14:compatExt spid="_x0000_s4506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67</xdr:row>
          <xdr:rowOff>19050</xdr:rowOff>
        </xdr:from>
        <xdr:to>
          <xdr:col>3</xdr:col>
          <xdr:colOff>0</xdr:colOff>
          <xdr:row>67</xdr:row>
          <xdr:rowOff>285750</xdr:rowOff>
        </xdr:to>
        <xdr:sp macro="" textlink="">
          <xdr:nvSpPr>
            <xdr:cNvPr id="45065" name="Drop Down 9" hidden="1">
              <a:extLst>
                <a:ext uri="{63B3BB69-23CF-44E3-9099-C40C66FF867C}">
                  <a14:compatExt spid="_x0000_s4506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74</xdr:row>
          <xdr:rowOff>9525</xdr:rowOff>
        </xdr:from>
        <xdr:to>
          <xdr:col>8</xdr:col>
          <xdr:colOff>0</xdr:colOff>
          <xdr:row>74</xdr:row>
          <xdr:rowOff>209550</xdr:rowOff>
        </xdr:to>
        <xdr:sp macro="" textlink="">
          <xdr:nvSpPr>
            <xdr:cNvPr id="45066" name="Drop Down 10" hidden="1">
              <a:extLst>
                <a:ext uri="{63B3BB69-23CF-44E3-9099-C40C66FF867C}">
                  <a14:compatExt spid="_x0000_s4506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38100</xdr:rowOff>
        </xdr:from>
        <xdr:to>
          <xdr:col>2</xdr:col>
          <xdr:colOff>0</xdr:colOff>
          <xdr:row>18</xdr:row>
          <xdr:rowOff>9525</xdr:rowOff>
        </xdr:to>
        <xdr:sp macro="" textlink="">
          <xdr:nvSpPr>
            <xdr:cNvPr id="45067" name="Drop Down 11" hidden="1">
              <a:extLst>
                <a:ext uri="{63B3BB69-23CF-44E3-9099-C40C66FF867C}">
                  <a14:compatExt spid="_x0000_s4506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38100</xdr:rowOff>
        </xdr:from>
        <xdr:to>
          <xdr:col>2</xdr:col>
          <xdr:colOff>0</xdr:colOff>
          <xdr:row>20</xdr:row>
          <xdr:rowOff>0</xdr:rowOff>
        </xdr:to>
        <xdr:sp macro="" textlink="">
          <xdr:nvSpPr>
            <xdr:cNvPr id="45068" name="Drop Down 12" hidden="1">
              <a:extLst>
                <a:ext uri="{63B3BB69-23CF-44E3-9099-C40C66FF867C}">
                  <a14:compatExt spid="_x0000_s4506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21</xdr:row>
          <xdr:rowOff>38100</xdr:rowOff>
        </xdr:from>
        <xdr:to>
          <xdr:col>2</xdr:col>
          <xdr:colOff>0</xdr:colOff>
          <xdr:row>22</xdr:row>
          <xdr:rowOff>0</xdr:rowOff>
        </xdr:to>
        <xdr:sp macro="" textlink="">
          <xdr:nvSpPr>
            <xdr:cNvPr id="45069" name="Drop Down 13" hidden="1">
              <a:extLst>
                <a:ext uri="{63B3BB69-23CF-44E3-9099-C40C66FF867C}">
                  <a14:compatExt spid="_x0000_s4506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27</xdr:row>
          <xdr:rowOff>38100</xdr:rowOff>
        </xdr:from>
        <xdr:to>
          <xdr:col>2</xdr:col>
          <xdr:colOff>0</xdr:colOff>
          <xdr:row>28</xdr:row>
          <xdr:rowOff>0</xdr:rowOff>
        </xdr:to>
        <xdr:sp macro="" textlink="">
          <xdr:nvSpPr>
            <xdr:cNvPr id="45070" name="Drop Down 14" hidden="1">
              <a:extLst>
                <a:ext uri="{63B3BB69-23CF-44E3-9099-C40C66FF867C}">
                  <a14:compatExt spid="_x0000_s4507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29</xdr:row>
          <xdr:rowOff>38100</xdr:rowOff>
        </xdr:from>
        <xdr:to>
          <xdr:col>2</xdr:col>
          <xdr:colOff>0</xdr:colOff>
          <xdr:row>29</xdr:row>
          <xdr:rowOff>285750</xdr:rowOff>
        </xdr:to>
        <xdr:sp macro="" textlink="">
          <xdr:nvSpPr>
            <xdr:cNvPr id="45071" name="Drop Down 15" hidden="1">
              <a:extLst>
                <a:ext uri="{63B3BB69-23CF-44E3-9099-C40C66FF867C}">
                  <a14:compatExt spid="_x0000_s4507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31</xdr:row>
          <xdr:rowOff>38100</xdr:rowOff>
        </xdr:from>
        <xdr:to>
          <xdr:col>2</xdr:col>
          <xdr:colOff>0</xdr:colOff>
          <xdr:row>32</xdr:row>
          <xdr:rowOff>0</xdr:rowOff>
        </xdr:to>
        <xdr:sp macro="" textlink="">
          <xdr:nvSpPr>
            <xdr:cNvPr id="45072" name="Drop Down 16" hidden="1">
              <a:extLst>
                <a:ext uri="{63B3BB69-23CF-44E3-9099-C40C66FF867C}">
                  <a14:compatExt spid="_x0000_s4507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17</xdr:row>
          <xdr:rowOff>19050</xdr:rowOff>
        </xdr:from>
        <xdr:to>
          <xdr:col>3</xdr:col>
          <xdr:colOff>0</xdr:colOff>
          <xdr:row>18</xdr:row>
          <xdr:rowOff>0</xdr:rowOff>
        </xdr:to>
        <xdr:sp macro="" textlink="">
          <xdr:nvSpPr>
            <xdr:cNvPr id="45073" name="Drop Down 17" hidden="1">
              <a:extLst>
                <a:ext uri="{63B3BB69-23CF-44E3-9099-C40C66FF867C}">
                  <a14:compatExt spid="_x0000_s4507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19050</xdr:rowOff>
        </xdr:from>
        <xdr:to>
          <xdr:col>3</xdr:col>
          <xdr:colOff>0</xdr:colOff>
          <xdr:row>20</xdr:row>
          <xdr:rowOff>0</xdr:rowOff>
        </xdr:to>
        <xdr:sp macro="" textlink="">
          <xdr:nvSpPr>
            <xdr:cNvPr id="45074" name="Drop Down 18" hidden="1">
              <a:extLst>
                <a:ext uri="{63B3BB69-23CF-44E3-9099-C40C66FF867C}">
                  <a14:compatExt spid="_x0000_s4507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19050</xdr:rowOff>
        </xdr:from>
        <xdr:to>
          <xdr:col>3</xdr:col>
          <xdr:colOff>0</xdr:colOff>
          <xdr:row>21</xdr:row>
          <xdr:rowOff>276225</xdr:rowOff>
        </xdr:to>
        <xdr:sp macro="" textlink="">
          <xdr:nvSpPr>
            <xdr:cNvPr id="45075" name="Drop Down 19" hidden="1">
              <a:extLst>
                <a:ext uri="{63B3BB69-23CF-44E3-9099-C40C66FF867C}">
                  <a14:compatExt spid="_x0000_s4507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3</xdr:col>
          <xdr:colOff>0</xdr:colOff>
          <xdr:row>28</xdr:row>
          <xdr:rowOff>0</xdr:rowOff>
        </xdr:to>
        <xdr:sp macro="" textlink="">
          <xdr:nvSpPr>
            <xdr:cNvPr id="45076" name="Drop Down 20" hidden="1">
              <a:extLst>
                <a:ext uri="{63B3BB69-23CF-44E3-9099-C40C66FF867C}">
                  <a14:compatExt spid="_x0000_s4507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3</xdr:col>
          <xdr:colOff>0</xdr:colOff>
          <xdr:row>29</xdr:row>
          <xdr:rowOff>285750</xdr:rowOff>
        </xdr:to>
        <xdr:sp macro="" textlink="">
          <xdr:nvSpPr>
            <xdr:cNvPr id="45077" name="Drop Down 21" hidden="1">
              <a:extLst>
                <a:ext uri="{63B3BB69-23CF-44E3-9099-C40C66FF867C}">
                  <a14:compatExt spid="_x0000_s4507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31</xdr:row>
          <xdr:rowOff>19050</xdr:rowOff>
        </xdr:from>
        <xdr:to>
          <xdr:col>3</xdr:col>
          <xdr:colOff>0</xdr:colOff>
          <xdr:row>31</xdr:row>
          <xdr:rowOff>276225</xdr:rowOff>
        </xdr:to>
        <xdr:sp macro="" textlink="">
          <xdr:nvSpPr>
            <xdr:cNvPr id="45078" name="Drop Down 22" hidden="1">
              <a:extLst>
                <a:ext uri="{63B3BB69-23CF-44E3-9099-C40C66FF867C}">
                  <a14:compatExt spid="_x0000_s4507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xdr:row>
          <xdr:rowOff>19050</xdr:rowOff>
        </xdr:from>
        <xdr:to>
          <xdr:col>5</xdr:col>
          <xdr:colOff>0</xdr:colOff>
          <xdr:row>17</xdr:row>
          <xdr:rowOff>266700</xdr:rowOff>
        </xdr:to>
        <xdr:sp macro="" textlink="">
          <xdr:nvSpPr>
            <xdr:cNvPr id="45079" name="Drop Down 23" hidden="1">
              <a:extLst>
                <a:ext uri="{63B3BB69-23CF-44E3-9099-C40C66FF867C}">
                  <a14:compatExt spid="_x0000_s4507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17</xdr:row>
          <xdr:rowOff>19050</xdr:rowOff>
        </xdr:from>
        <xdr:to>
          <xdr:col>9</xdr:col>
          <xdr:colOff>0</xdr:colOff>
          <xdr:row>18</xdr:row>
          <xdr:rowOff>0</xdr:rowOff>
        </xdr:to>
        <xdr:sp macro="" textlink="">
          <xdr:nvSpPr>
            <xdr:cNvPr id="45080" name="Drop Down 24" hidden="1">
              <a:extLst>
                <a:ext uri="{63B3BB69-23CF-44E3-9099-C40C66FF867C}">
                  <a14:compatExt spid="_x0000_s4508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19</xdr:row>
          <xdr:rowOff>19050</xdr:rowOff>
        </xdr:from>
        <xdr:to>
          <xdr:col>9</xdr:col>
          <xdr:colOff>0</xdr:colOff>
          <xdr:row>19</xdr:row>
          <xdr:rowOff>276225</xdr:rowOff>
        </xdr:to>
        <xdr:sp macro="" textlink="">
          <xdr:nvSpPr>
            <xdr:cNvPr id="45081" name="Drop Down 25" hidden="1">
              <a:extLst>
                <a:ext uri="{63B3BB69-23CF-44E3-9099-C40C66FF867C}">
                  <a14:compatExt spid="_x0000_s4508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21</xdr:row>
          <xdr:rowOff>19050</xdr:rowOff>
        </xdr:from>
        <xdr:to>
          <xdr:col>9</xdr:col>
          <xdr:colOff>0</xdr:colOff>
          <xdr:row>21</xdr:row>
          <xdr:rowOff>276225</xdr:rowOff>
        </xdr:to>
        <xdr:sp macro="" textlink="">
          <xdr:nvSpPr>
            <xdr:cNvPr id="45082" name="Drop Down 26" hidden="1">
              <a:extLst>
                <a:ext uri="{63B3BB69-23CF-44E3-9099-C40C66FF867C}">
                  <a14:compatExt spid="_x0000_s4508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23</xdr:row>
          <xdr:rowOff>19050</xdr:rowOff>
        </xdr:from>
        <xdr:to>
          <xdr:col>9</xdr:col>
          <xdr:colOff>0</xdr:colOff>
          <xdr:row>23</xdr:row>
          <xdr:rowOff>276225</xdr:rowOff>
        </xdr:to>
        <xdr:sp macro="" textlink="">
          <xdr:nvSpPr>
            <xdr:cNvPr id="45083" name="Drop Down 27" hidden="1">
              <a:extLst>
                <a:ext uri="{63B3BB69-23CF-44E3-9099-C40C66FF867C}">
                  <a14:compatExt spid="_x0000_s4508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25</xdr:row>
          <xdr:rowOff>19050</xdr:rowOff>
        </xdr:from>
        <xdr:to>
          <xdr:col>9</xdr:col>
          <xdr:colOff>0</xdr:colOff>
          <xdr:row>25</xdr:row>
          <xdr:rowOff>276225</xdr:rowOff>
        </xdr:to>
        <xdr:sp macro="" textlink="">
          <xdr:nvSpPr>
            <xdr:cNvPr id="45084" name="Drop Down 28" hidden="1">
              <a:extLst>
                <a:ext uri="{63B3BB69-23CF-44E3-9099-C40C66FF867C}">
                  <a14:compatExt spid="_x0000_s4508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27</xdr:row>
          <xdr:rowOff>19050</xdr:rowOff>
        </xdr:from>
        <xdr:to>
          <xdr:col>9</xdr:col>
          <xdr:colOff>0</xdr:colOff>
          <xdr:row>27</xdr:row>
          <xdr:rowOff>276225</xdr:rowOff>
        </xdr:to>
        <xdr:sp macro="" textlink="">
          <xdr:nvSpPr>
            <xdr:cNvPr id="45085" name="Drop Down 29" hidden="1">
              <a:extLst>
                <a:ext uri="{63B3BB69-23CF-44E3-9099-C40C66FF867C}">
                  <a14:compatExt spid="_x0000_s4508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xdr:row>
          <xdr:rowOff>19050</xdr:rowOff>
        </xdr:from>
        <xdr:to>
          <xdr:col>9</xdr:col>
          <xdr:colOff>0</xdr:colOff>
          <xdr:row>29</xdr:row>
          <xdr:rowOff>276225</xdr:rowOff>
        </xdr:to>
        <xdr:sp macro="" textlink="">
          <xdr:nvSpPr>
            <xdr:cNvPr id="45086" name="Drop Down 30" hidden="1">
              <a:extLst>
                <a:ext uri="{63B3BB69-23CF-44E3-9099-C40C66FF867C}">
                  <a14:compatExt spid="_x0000_s4508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31</xdr:row>
          <xdr:rowOff>19050</xdr:rowOff>
        </xdr:from>
        <xdr:to>
          <xdr:col>9</xdr:col>
          <xdr:colOff>0</xdr:colOff>
          <xdr:row>31</xdr:row>
          <xdr:rowOff>276225</xdr:rowOff>
        </xdr:to>
        <xdr:sp macro="" textlink="">
          <xdr:nvSpPr>
            <xdr:cNvPr id="45087" name="Drop Down 31" hidden="1">
              <a:extLst>
                <a:ext uri="{63B3BB69-23CF-44E3-9099-C40C66FF867C}">
                  <a14:compatExt spid="_x0000_s4508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3</xdr:col>
          <xdr:colOff>0</xdr:colOff>
          <xdr:row>38</xdr:row>
          <xdr:rowOff>276225</xdr:rowOff>
        </xdr:to>
        <xdr:sp macro="" textlink="">
          <xdr:nvSpPr>
            <xdr:cNvPr id="45088" name="Drop Down 32" hidden="1">
              <a:extLst>
                <a:ext uri="{63B3BB69-23CF-44E3-9099-C40C66FF867C}">
                  <a14:compatExt spid="_x0000_s4508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36</xdr:row>
          <xdr:rowOff>19050</xdr:rowOff>
        </xdr:from>
        <xdr:to>
          <xdr:col>3</xdr:col>
          <xdr:colOff>0</xdr:colOff>
          <xdr:row>37</xdr:row>
          <xdr:rowOff>0</xdr:rowOff>
        </xdr:to>
        <xdr:sp macro="" textlink="">
          <xdr:nvSpPr>
            <xdr:cNvPr id="45089" name="Drop Down 33" hidden="1">
              <a:extLst>
                <a:ext uri="{63B3BB69-23CF-44E3-9099-C40C66FF867C}">
                  <a14:compatExt spid="_x0000_s4508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3</xdr:col>
          <xdr:colOff>0</xdr:colOff>
          <xdr:row>23</xdr:row>
          <xdr:rowOff>276225</xdr:rowOff>
        </xdr:to>
        <xdr:sp macro="" textlink="">
          <xdr:nvSpPr>
            <xdr:cNvPr id="45090" name="Drop Down 34" hidden="1">
              <a:extLst>
                <a:ext uri="{63B3BB69-23CF-44E3-9099-C40C66FF867C}">
                  <a14:compatExt spid="_x0000_s4509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3</xdr:col>
          <xdr:colOff>0</xdr:colOff>
          <xdr:row>25</xdr:row>
          <xdr:rowOff>276225</xdr:rowOff>
        </xdr:to>
        <xdr:sp macro="" textlink="">
          <xdr:nvSpPr>
            <xdr:cNvPr id="45091" name="Drop Down 35" hidden="1">
              <a:extLst>
                <a:ext uri="{63B3BB69-23CF-44E3-9099-C40C66FF867C}">
                  <a14:compatExt spid="_x0000_s4509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33</xdr:row>
          <xdr:rowOff>19050</xdr:rowOff>
        </xdr:from>
        <xdr:to>
          <xdr:col>3</xdr:col>
          <xdr:colOff>0</xdr:colOff>
          <xdr:row>33</xdr:row>
          <xdr:rowOff>276225</xdr:rowOff>
        </xdr:to>
        <xdr:sp macro="" textlink="">
          <xdr:nvSpPr>
            <xdr:cNvPr id="45092" name="Drop Down 36" hidden="1">
              <a:extLst>
                <a:ext uri="{63B3BB69-23CF-44E3-9099-C40C66FF867C}">
                  <a14:compatExt spid="_x0000_s4509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3</xdr:col>
          <xdr:colOff>0</xdr:colOff>
          <xdr:row>53</xdr:row>
          <xdr:rowOff>0</xdr:rowOff>
        </xdr:to>
        <xdr:sp macro="" textlink="">
          <xdr:nvSpPr>
            <xdr:cNvPr id="45093" name="Drop Down 37" hidden="1">
              <a:extLst>
                <a:ext uri="{63B3BB69-23CF-44E3-9099-C40C66FF867C}">
                  <a14:compatExt spid="_x0000_s4509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3</xdr:col>
          <xdr:colOff>0</xdr:colOff>
          <xdr:row>55</xdr:row>
          <xdr:rowOff>0</xdr:rowOff>
        </xdr:to>
        <xdr:sp macro="" textlink="">
          <xdr:nvSpPr>
            <xdr:cNvPr id="45094" name="Drop Down 38" hidden="1">
              <a:extLst>
                <a:ext uri="{63B3BB69-23CF-44E3-9099-C40C66FF867C}">
                  <a14:compatExt spid="_x0000_s4509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57</xdr:row>
          <xdr:rowOff>19050</xdr:rowOff>
        </xdr:from>
        <xdr:to>
          <xdr:col>3</xdr:col>
          <xdr:colOff>0</xdr:colOff>
          <xdr:row>58</xdr:row>
          <xdr:rowOff>0</xdr:rowOff>
        </xdr:to>
        <xdr:sp macro="" textlink="">
          <xdr:nvSpPr>
            <xdr:cNvPr id="45095" name="Drop Down 39" hidden="1">
              <a:extLst>
                <a:ext uri="{63B3BB69-23CF-44E3-9099-C40C66FF867C}">
                  <a14:compatExt spid="_x0000_s450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59</xdr:row>
          <xdr:rowOff>19050</xdr:rowOff>
        </xdr:from>
        <xdr:to>
          <xdr:col>3</xdr:col>
          <xdr:colOff>0</xdr:colOff>
          <xdr:row>60</xdr:row>
          <xdr:rowOff>0</xdr:rowOff>
        </xdr:to>
        <xdr:sp macro="" textlink="">
          <xdr:nvSpPr>
            <xdr:cNvPr id="45096" name="Drop Down 40" hidden="1">
              <a:extLst>
                <a:ext uri="{63B3BB69-23CF-44E3-9099-C40C66FF867C}">
                  <a14:compatExt spid="_x0000_s4509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63</xdr:row>
          <xdr:rowOff>19050</xdr:rowOff>
        </xdr:from>
        <xdr:to>
          <xdr:col>3</xdr:col>
          <xdr:colOff>0</xdr:colOff>
          <xdr:row>63</xdr:row>
          <xdr:rowOff>285750</xdr:rowOff>
        </xdr:to>
        <xdr:sp macro="" textlink="">
          <xdr:nvSpPr>
            <xdr:cNvPr id="45097" name="Drop Down 41" hidden="1">
              <a:extLst>
                <a:ext uri="{63B3BB69-23CF-44E3-9099-C40C66FF867C}">
                  <a14:compatExt spid="_x0000_s45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65</xdr:row>
          <xdr:rowOff>19050</xdr:rowOff>
        </xdr:from>
        <xdr:to>
          <xdr:col>3</xdr:col>
          <xdr:colOff>0</xdr:colOff>
          <xdr:row>66</xdr:row>
          <xdr:rowOff>0</xdr:rowOff>
        </xdr:to>
        <xdr:sp macro="" textlink="">
          <xdr:nvSpPr>
            <xdr:cNvPr id="45098" name="Drop Down 42" hidden="1">
              <a:extLst>
                <a:ext uri="{63B3BB69-23CF-44E3-9099-C40C66FF867C}">
                  <a14:compatExt spid="_x0000_s45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19</xdr:row>
          <xdr:rowOff>19050</xdr:rowOff>
        </xdr:from>
        <xdr:to>
          <xdr:col>5</xdr:col>
          <xdr:colOff>0</xdr:colOff>
          <xdr:row>19</xdr:row>
          <xdr:rowOff>266700</xdr:rowOff>
        </xdr:to>
        <xdr:sp macro="" textlink="">
          <xdr:nvSpPr>
            <xdr:cNvPr id="45099" name="Drop Down 43" hidden="1">
              <a:extLst>
                <a:ext uri="{63B3BB69-23CF-44E3-9099-C40C66FF867C}">
                  <a14:compatExt spid="_x0000_s45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21</xdr:row>
          <xdr:rowOff>19050</xdr:rowOff>
        </xdr:from>
        <xdr:to>
          <xdr:col>5</xdr:col>
          <xdr:colOff>0</xdr:colOff>
          <xdr:row>21</xdr:row>
          <xdr:rowOff>266700</xdr:rowOff>
        </xdr:to>
        <xdr:sp macro="" textlink="">
          <xdr:nvSpPr>
            <xdr:cNvPr id="45100" name="Drop Down 44" hidden="1">
              <a:extLst>
                <a:ext uri="{63B3BB69-23CF-44E3-9099-C40C66FF867C}">
                  <a14:compatExt spid="_x0000_s45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23</xdr:row>
          <xdr:rowOff>19050</xdr:rowOff>
        </xdr:from>
        <xdr:to>
          <xdr:col>5</xdr:col>
          <xdr:colOff>0</xdr:colOff>
          <xdr:row>23</xdr:row>
          <xdr:rowOff>266700</xdr:rowOff>
        </xdr:to>
        <xdr:sp macro="" textlink="">
          <xdr:nvSpPr>
            <xdr:cNvPr id="45101" name="Drop Down 45" hidden="1">
              <a:extLst>
                <a:ext uri="{63B3BB69-23CF-44E3-9099-C40C66FF867C}">
                  <a14:compatExt spid="_x0000_s45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25</xdr:row>
          <xdr:rowOff>19050</xdr:rowOff>
        </xdr:from>
        <xdr:to>
          <xdr:col>5</xdr:col>
          <xdr:colOff>0</xdr:colOff>
          <xdr:row>25</xdr:row>
          <xdr:rowOff>266700</xdr:rowOff>
        </xdr:to>
        <xdr:sp macro="" textlink="">
          <xdr:nvSpPr>
            <xdr:cNvPr id="45102" name="Drop Down 46" hidden="1">
              <a:extLst>
                <a:ext uri="{63B3BB69-23CF-44E3-9099-C40C66FF867C}">
                  <a14:compatExt spid="_x0000_s4510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27</xdr:row>
          <xdr:rowOff>19050</xdr:rowOff>
        </xdr:from>
        <xdr:to>
          <xdr:col>5</xdr:col>
          <xdr:colOff>0</xdr:colOff>
          <xdr:row>27</xdr:row>
          <xdr:rowOff>266700</xdr:rowOff>
        </xdr:to>
        <xdr:sp macro="" textlink="">
          <xdr:nvSpPr>
            <xdr:cNvPr id="45103" name="Drop Down 47" hidden="1">
              <a:extLst>
                <a:ext uri="{63B3BB69-23CF-44E3-9099-C40C66FF867C}">
                  <a14:compatExt spid="_x0000_s4510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29</xdr:row>
          <xdr:rowOff>19050</xdr:rowOff>
        </xdr:from>
        <xdr:to>
          <xdr:col>5</xdr:col>
          <xdr:colOff>0</xdr:colOff>
          <xdr:row>29</xdr:row>
          <xdr:rowOff>266700</xdr:rowOff>
        </xdr:to>
        <xdr:sp macro="" textlink="">
          <xdr:nvSpPr>
            <xdr:cNvPr id="45104" name="Drop Down 48" hidden="1">
              <a:extLst>
                <a:ext uri="{63B3BB69-23CF-44E3-9099-C40C66FF867C}">
                  <a14:compatExt spid="_x0000_s4510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31</xdr:row>
          <xdr:rowOff>19050</xdr:rowOff>
        </xdr:from>
        <xdr:to>
          <xdr:col>5</xdr:col>
          <xdr:colOff>0</xdr:colOff>
          <xdr:row>31</xdr:row>
          <xdr:rowOff>266700</xdr:rowOff>
        </xdr:to>
        <xdr:sp macro="" textlink="">
          <xdr:nvSpPr>
            <xdr:cNvPr id="45105" name="Drop Down 49" hidden="1">
              <a:extLst>
                <a:ext uri="{63B3BB69-23CF-44E3-9099-C40C66FF867C}">
                  <a14:compatExt spid="_x0000_s4510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33</xdr:row>
          <xdr:rowOff>19050</xdr:rowOff>
        </xdr:from>
        <xdr:to>
          <xdr:col>5</xdr:col>
          <xdr:colOff>0</xdr:colOff>
          <xdr:row>33</xdr:row>
          <xdr:rowOff>266700</xdr:rowOff>
        </xdr:to>
        <xdr:sp macro="" textlink="">
          <xdr:nvSpPr>
            <xdr:cNvPr id="45106" name="Drop Down 50" hidden="1">
              <a:extLst>
                <a:ext uri="{63B3BB69-23CF-44E3-9099-C40C66FF867C}">
                  <a14:compatExt spid="_x0000_s4510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36</xdr:row>
          <xdr:rowOff>19050</xdr:rowOff>
        </xdr:from>
        <xdr:to>
          <xdr:col>5</xdr:col>
          <xdr:colOff>0</xdr:colOff>
          <xdr:row>36</xdr:row>
          <xdr:rowOff>266700</xdr:rowOff>
        </xdr:to>
        <xdr:sp macro="" textlink="">
          <xdr:nvSpPr>
            <xdr:cNvPr id="45107" name="Drop Down 51" hidden="1">
              <a:extLst>
                <a:ext uri="{63B3BB69-23CF-44E3-9099-C40C66FF867C}">
                  <a14:compatExt spid="_x0000_s4510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38</xdr:row>
          <xdr:rowOff>19050</xdr:rowOff>
        </xdr:from>
        <xdr:to>
          <xdr:col>5</xdr:col>
          <xdr:colOff>0</xdr:colOff>
          <xdr:row>38</xdr:row>
          <xdr:rowOff>266700</xdr:rowOff>
        </xdr:to>
        <xdr:sp macro="" textlink="">
          <xdr:nvSpPr>
            <xdr:cNvPr id="45108" name="Drop Down 52" hidden="1">
              <a:extLst>
                <a:ext uri="{63B3BB69-23CF-44E3-9099-C40C66FF867C}">
                  <a14:compatExt spid="_x0000_s4510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40</xdr:row>
          <xdr:rowOff>19050</xdr:rowOff>
        </xdr:from>
        <xdr:to>
          <xdr:col>5</xdr:col>
          <xdr:colOff>0</xdr:colOff>
          <xdr:row>40</xdr:row>
          <xdr:rowOff>266700</xdr:rowOff>
        </xdr:to>
        <xdr:sp macro="" textlink="">
          <xdr:nvSpPr>
            <xdr:cNvPr id="45109" name="Drop Down 53" hidden="1">
              <a:extLst>
                <a:ext uri="{63B3BB69-23CF-44E3-9099-C40C66FF867C}">
                  <a14:compatExt spid="_x0000_s4510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42</xdr:row>
          <xdr:rowOff>19050</xdr:rowOff>
        </xdr:from>
        <xdr:to>
          <xdr:col>5</xdr:col>
          <xdr:colOff>0</xdr:colOff>
          <xdr:row>42</xdr:row>
          <xdr:rowOff>266700</xdr:rowOff>
        </xdr:to>
        <xdr:sp macro="" textlink="">
          <xdr:nvSpPr>
            <xdr:cNvPr id="45110" name="Drop Down 54" hidden="1">
              <a:extLst>
                <a:ext uri="{63B3BB69-23CF-44E3-9099-C40C66FF867C}">
                  <a14:compatExt spid="_x0000_s4511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44</xdr:row>
          <xdr:rowOff>19050</xdr:rowOff>
        </xdr:from>
        <xdr:to>
          <xdr:col>5</xdr:col>
          <xdr:colOff>0</xdr:colOff>
          <xdr:row>44</xdr:row>
          <xdr:rowOff>266700</xdr:rowOff>
        </xdr:to>
        <xdr:sp macro="" textlink="">
          <xdr:nvSpPr>
            <xdr:cNvPr id="45111" name="Drop Down 55" hidden="1">
              <a:extLst>
                <a:ext uri="{63B3BB69-23CF-44E3-9099-C40C66FF867C}">
                  <a14:compatExt spid="_x0000_s4511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46</xdr:row>
          <xdr:rowOff>19050</xdr:rowOff>
        </xdr:from>
        <xdr:to>
          <xdr:col>5</xdr:col>
          <xdr:colOff>0</xdr:colOff>
          <xdr:row>46</xdr:row>
          <xdr:rowOff>266700</xdr:rowOff>
        </xdr:to>
        <xdr:sp macro="" textlink="">
          <xdr:nvSpPr>
            <xdr:cNvPr id="45112" name="Drop Down 56" hidden="1">
              <a:extLst>
                <a:ext uri="{63B3BB69-23CF-44E3-9099-C40C66FF867C}">
                  <a14:compatExt spid="_x0000_s4511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48</xdr:row>
          <xdr:rowOff>19050</xdr:rowOff>
        </xdr:from>
        <xdr:to>
          <xdr:col>5</xdr:col>
          <xdr:colOff>0</xdr:colOff>
          <xdr:row>48</xdr:row>
          <xdr:rowOff>266700</xdr:rowOff>
        </xdr:to>
        <xdr:sp macro="" textlink="">
          <xdr:nvSpPr>
            <xdr:cNvPr id="45113" name="Drop Down 57" hidden="1">
              <a:extLst>
                <a:ext uri="{63B3BB69-23CF-44E3-9099-C40C66FF867C}">
                  <a14:compatExt spid="_x0000_s4511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50</xdr:row>
          <xdr:rowOff>19050</xdr:rowOff>
        </xdr:from>
        <xdr:to>
          <xdr:col>5</xdr:col>
          <xdr:colOff>0</xdr:colOff>
          <xdr:row>50</xdr:row>
          <xdr:rowOff>266700</xdr:rowOff>
        </xdr:to>
        <xdr:sp macro="" textlink="">
          <xdr:nvSpPr>
            <xdr:cNvPr id="45114" name="Drop Down 58" hidden="1">
              <a:extLst>
                <a:ext uri="{63B3BB69-23CF-44E3-9099-C40C66FF867C}">
                  <a14:compatExt spid="_x0000_s4511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52</xdr:row>
          <xdr:rowOff>19050</xdr:rowOff>
        </xdr:from>
        <xdr:to>
          <xdr:col>5</xdr:col>
          <xdr:colOff>0</xdr:colOff>
          <xdr:row>52</xdr:row>
          <xdr:rowOff>266700</xdr:rowOff>
        </xdr:to>
        <xdr:sp macro="" textlink="">
          <xdr:nvSpPr>
            <xdr:cNvPr id="45115" name="Drop Down 59" hidden="1">
              <a:extLst>
                <a:ext uri="{63B3BB69-23CF-44E3-9099-C40C66FF867C}">
                  <a14:compatExt spid="_x0000_s4511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54</xdr:row>
          <xdr:rowOff>19050</xdr:rowOff>
        </xdr:from>
        <xdr:to>
          <xdr:col>5</xdr:col>
          <xdr:colOff>0</xdr:colOff>
          <xdr:row>54</xdr:row>
          <xdr:rowOff>266700</xdr:rowOff>
        </xdr:to>
        <xdr:sp macro="" textlink="">
          <xdr:nvSpPr>
            <xdr:cNvPr id="45116" name="Drop Down 60" hidden="1">
              <a:extLst>
                <a:ext uri="{63B3BB69-23CF-44E3-9099-C40C66FF867C}">
                  <a14:compatExt spid="_x0000_s4511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57</xdr:row>
          <xdr:rowOff>19050</xdr:rowOff>
        </xdr:from>
        <xdr:to>
          <xdr:col>5</xdr:col>
          <xdr:colOff>0</xdr:colOff>
          <xdr:row>57</xdr:row>
          <xdr:rowOff>266700</xdr:rowOff>
        </xdr:to>
        <xdr:sp macro="" textlink="">
          <xdr:nvSpPr>
            <xdr:cNvPr id="45117" name="Drop Down 61" hidden="1">
              <a:extLst>
                <a:ext uri="{63B3BB69-23CF-44E3-9099-C40C66FF867C}">
                  <a14:compatExt spid="_x0000_s4511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59</xdr:row>
          <xdr:rowOff>19050</xdr:rowOff>
        </xdr:from>
        <xdr:to>
          <xdr:col>5</xdr:col>
          <xdr:colOff>0</xdr:colOff>
          <xdr:row>59</xdr:row>
          <xdr:rowOff>266700</xdr:rowOff>
        </xdr:to>
        <xdr:sp macro="" textlink="">
          <xdr:nvSpPr>
            <xdr:cNvPr id="45118" name="Drop Down 62" hidden="1">
              <a:extLst>
                <a:ext uri="{63B3BB69-23CF-44E3-9099-C40C66FF867C}">
                  <a14:compatExt spid="_x0000_s4511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61</xdr:row>
          <xdr:rowOff>19050</xdr:rowOff>
        </xdr:from>
        <xdr:to>
          <xdr:col>5</xdr:col>
          <xdr:colOff>0</xdr:colOff>
          <xdr:row>61</xdr:row>
          <xdr:rowOff>266700</xdr:rowOff>
        </xdr:to>
        <xdr:sp macro="" textlink="">
          <xdr:nvSpPr>
            <xdr:cNvPr id="45119" name="Drop Down 63" hidden="1">
              <a:extLst>
                <a:ext uri="{63B3BB69-23CF-44E3-9099-C40C66FF867C}">
                  <a14:compatExt spid="_x0000_s451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63</xdr:row>
          <xdr:rowOff>19050</xdr:rowOff>
        </xdr:from>
        <xdr:to>
          <xdr:col>5</xdr:col>
          <xdr:colOff>0</xdr:colOff>
          <xdr:row>63</xdr:row>
          <xdr:rowOff>266700</xdr:rowOff>
        </xdr:to>
        <xdr:sp macro="" textlink="">
          <xdr:nvSpPr>
            <xdr:cNvPr id="45120" name="Drop Down 64" hidden="1">
              <a:extLst>
                <a:ext uri="{63B3BB69-23CF-44E3-9099-C40C66FF867C}">
                  <a14:compatExt spid="_x0000_s4512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65</xdr:row>
          <xdr:rowOff>19050</xdr:rowOff>
        </xdr:from>
        <xdr:to>
          <xdr:col>5</xdr:col>
          <xdr:colOff>0</xdr:colOff>
          <xdr:row>65</xdr:row>
          <xdr:rowOff>266700</xdr:rowOff>
        </xdr:to>
        <xdr:sp macro="" textlink="">
          <xdr:nvSpPr>
            <xdr:cNvPr id="45121" name="Drop Down 65" hidden="1">
              <a:extLst>
                <a:ext uri="{63B3BB69-23CF-44E3-9099-C40C66FF867C}">
                  <a14:compatExt spid="_x0000_s4512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33</xdr:row>
          <xdr:rowOff>19050</xdr:rowOff>
        </xdr:from>
        <xdr:to>
          <xdr:col>9</xdr:col>
          <xdr:colOff>0</xdr:colOff>
          <xdr:row>33</xdr:row>
          <xdr:rowOff>276225</xdr:rowOff>
        </xdr:to>
        <xdr:sp macro="" textlink="">
          <xdr:nvSpPr>
            <xdr:cNvPr id="45122" name="Drop Down 66" hidden="1">
              <a:extLst>
                <a:ext uri="{63B3BB69-23CF-44E3-9099-C40C66FF867C}">
                  <a14:compatExt spid="_x0000_s4512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36</xdr:row>
          <xdr:rowOff>19050</xdr:rowOff>
        </xdr:from>
        <xdr:to>
          <xdr:col>9</xdr:col>
          <xdr:colOff>0</xdr:colOff>
          <xdr:row>36</xdr:row>
          <xdr:rowOff>276225</xdr:rowOff>
        </xdr:to>
        <xdr:sp macro="" textlink="">
          <xdr:nvSpPr>
            <xdr:cNvPr id="45123" name="Drop Down 67" hidden="1">
              <a:extLst>
                <a:ext uri="{63B3BB69-23CF-44E3-9099-C40C66FF867C}">
                  <a14:compatExt spid="_x0000_s451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38</xdr:row>
          <xdr:rowOff>19050</xdr:rowOff>
        </xdr:from>
        <xdr:to>
          <xdr:col>9</xdr:col>
          <xdr:colOff>0</xdr:colOff>
          <xdr:row>38</xdr:row>
          <xdr:rowOff>276225</xdr:rowOff>
        </xdr:to>
        <xdr:sp macro="" textlink="">
          <xdr:nvSpPr>
            <xdr:cNvPr id="45124" name="Drop Down 68" hidden="1">
              <a:extLst>
                <a:ext uri="{63B3BB69-23CF-44E3-9099-C40C66FF867C}">
                  <a14:compatExt spid="_x0000_s4512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19050</xdr:rowOff>
        </xdr:from>
        <xdr:to>
          <xdr:col>9</xdr:col>
          <xdr:colOff>0</xdr:colOff>
          <xdr:row>40</xdr:row>
          <xdr:rowOff>276225</xdr:rowOff>
        </xdr:to>
        <xdr:sp macro="" textlink="">
          <xdr:nvSpPr>
            <xdr:cNvPr id="45125" name="Drop Down 69" hidden="1">
              <a:extLst>
                <a:ext uri="{63B3BB69-23CF-44E3-9099-C40C66FF867C}">
                  <a14:compatExt spid="_x0000_s451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19050</xdr:rowOff>
        </xdr:from>
        <xdr:to>
          <xdr:col>9</xdr:col>
          <xdr:colOff>0</xdr:colOff>
          <xdr:row>42</xdr:row>
          <xdr:rowOff>276225</xdr:rowOff>
        </xdr:to>
        <xdr:sp macro="" textlink="">
          <xdr:nvSpPr>
            <xdr:cNvPr id="45126" name="Drop Down 70" hidden="1">
              <a:extLst>
                <a:ext uri="{63B3BB69-23CF-44E3-9099-C40C66FF867C}">
                  <a14:compatExt spid="_x0000_s4512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44</xdr:row>
          <xdr:rowOff>19050</xdr:rowOff>
        </xdr:from>
        <xdr:to>
          <xdr:col>9</xdr:col>
          <xdr:colOff>0</xdr:colOff>
          <xdr:row>44</xdr:row>
          <xdr:rowOff>276225</xdr:rowOff>
        </xdr:to>
        <xdr:sp macro="" textlink="">
          <xdr:nvSpPr>
            <xdr:cNvPr id="45127" name="Drop Down 71" hidden="1">
              <a:extLst>
                <a:ext uri="{63B3BB69-23CF-44E3-9099-C40C66FF867C}">
                  <a14:compatExt spid="_x0000_s451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46</xdr:row>
          <xdr:rowOff>19050</xdr:rowOff>
        </xdr:from>
        <xdr:to>
          <xdr:col>9</xdr:col>
          <xdr:colOff>0</xdr:colOff>
          <xdr:row>46</xdr:row>
          <xdr:rowOff>276225</xdr:rowOff>
        </xdr:to>
        <xdr:sp macro="" textlink="">
          <xdr:nvSpPr>
            <xdr:cNvPr id="45128" name="Drop Down 72" hidden="1">
              <a:extLst>
                <a:ext uri="{63B3BB69-23CF-44E3-9099-C40C66FF867C}">
                  <a14:compatExt spid="_x0000_s4512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48</xdr:row>
          <xdr:rowOff>19050</xdr:rowOff>
        </xdr:from>
        <xdr:to>
          <xdr:col>9</xdr:col>
          <xdr:colOff>0</xdr:colOff>
          <xdr:row>48</xdr:row>
          <xdr:rowOff>276225</xdr:rowOff>
        </xdr:to>
        <xdr:sp macro="" textlink="">
          <xdr:nvSpPr>
            <xdr:cNvPr id="45129" name="Drop Down 73" hidden="1">
              <a:extLst>
                <a:ext uri="{63B3BB69-23CF-44E3-9099-C40C66FF867C}">
                  <a14:compatExt spid="_x0000_s451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50</xdr:row>
          <xdr:rowOff>19050</xdr:rowOff>
        </xdr:from>
        <xdr:to>
          <xdr:col>9</xdr:col>
          <xdr:colOff>0</xdr:colOff>
          <xdr:row>50</xdr:row>
          <xdr:rowOff>276225</xdr:rowOff>
        </xdr:to>
        <xdr:sp macro="" textlink="">
          <xdr:nvSpPr>
            <xdr:cNvPr id="45130" name="Drop Down 74" hidden="1">
              <a:extLst>
                <a:ext uri="{63B3BB69-23CF-44E3-9099-C40C66FF867C}">
                  <a14:compatExt spid="_x0000_s451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52</xdr:row>
          <xdr:rowOff>19050</xdr:rowOff>
        </xdr:from>
        <xdr:to>
          <xdr:col>9</xdr:col>
          <xdr:colOff>0</xdr:colOff>
          <xdr:row>52</xdr:row>
          <xdr:rowOff>276225</xdr:rowOff>
        </xdr:to>
        <xdr:sp macro="" textlink="">
          <xdr:nvSpPr>
            <xdr:cNvPr id="45131" name="Drop Down 75" hidden="1">
              <a:extLst>
                <a:ext uri="{63B3BB69-23CF-44E3-9099-C40C66FF867C}">
                  <a14:compatExt spid="_x0000_s4513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54</xdr:row>
          <xdr:rowOff>19050</xdr:rowOff>
        </xdr:from>
        <xdr:to>
          <xdr:col>9</xdr:col>
          <xdr:colOff>0</xdr:colOff>
          <xdr:row>54</xdr:row>
          <xdr:rowOff>276225</xdr:rowOff>
        </xdr:to>
        <xdr:sp macro="" textlink="">
          <xdr:nvSpPr>
            <xdr:cNvPr id="45132" name="Drop Down 76" hidden="1">
              <a:extLst>
                <a:ext uri="{63B3BB69-23CF-44E3-9099-C40C66FF867C}">
                  <a14:compatExt spid="_x0000_s451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57</xdr:row>
          <xdr:rowOff>19050</xdr:rowOff>
        </xdr:from>
        <xdr:to>
          <xdr:col>9</xdr:col>
          <xdr:colOff>0</xdr:colOff>
          <xdr:row>57</xdr:row>
          <xdr:rowOff>276225</xdr:rowOff>
        </xdr:to>
        <xdr:sp macro="" textlink="">
          <xdr:nvSpPr>
            <xdr:cNvPr id="45133" name="Drop Down 77" hidden="1">
              <a:extLst>
                <a:ext uri="{63B3BB69-23CF-44E3-9099-C40C66FF867C}">
                  <a14:compatExt spid="_x0000_s4513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59</xdr:row>
          <xdr:rowOff>19050</xdr:rowOff>
        </xdr:from>
        <xdr:to>
          <xdr:col>9</xdr:col>
          <xdr:colOff>0</xdr:colOff>
          <xdr:row>59</xdr:row>
          <xdr:rowOff>276225</xdr:rowOff>
        </xdr:to>
        <xdr:sp macro="" textlink="">
          <xdr:nvSpPr>
            <xdr:cNvPr id="45134" name="Drop Down 78" hidden="1">
              <a:extLst>
                <a:ext uri="{63B3BB69-23CF-44E3-9099-C40C66FF867C}">
                  <a14:compatExt spid="_x0000_s4513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61</xdr:row>
          <xdr:rowOff>19050</xdr:rowOff>
        </xdr:from>
        <xdr:to>
          <xdr:col>9</xdr:col>
          <xdr:colOff>0</xdr:colOff>
          <xdr:row>61</xdr:row>
          <xdr:rowOff>276225</xdr:rowOff>
        </xdr:to>
        <xdr:sp macro="" textlink="">
          <xdr:nvSpPr>
            <xdr:cNvPr id="45135" name="Drop Down 79" hidden="1">
              <a:extLst>
                <a:ext uri="{63B3BB69-23CF-44E3-9099-C40C66FF867C}">
                  <a14:compatExt spid="_x0000_s4513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63</xdr:row>
          <xdr:rowOff>19050</xdr:rowOff>
        </xdr:from>
        <xdr:to>
          <xdr:col>9</xdr:col>
          <xdr:colOff>0</xdr:colOff>
          <xdr:row>63</xdr:row>
          <xdr:rowOff>276225</xdr:rowOff>
        </xdr:to>
        <xdr:sp macro="" textlink="">
          <xdr:nvSpPr>
            <xdr:cNvPr id="45136" name="Drop Down 80" hidden="1">
              <a:extLst>
                <a:ext uri="{63B3BB69-23CF-44E3-9099-C40C66FF867C}">
                  <a14:compatExt spid="_x0000_s4513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65</xdr:row>
          <xdr:rowOff>19050</xdr:rowOff>
        </xdr:from>
        <xdr:to>
          <xdr:col>9</xdr:col>
          <xdr:colOff>0</xdr:colOff>
          <xdr:row>65</xdr:row>
          <xdr:rowOff>276225</xdr:rowOff>
        </xdr:to>
        <xdr:sp macro="" textlink="">
          <xdr:nvSpPr>
            <xdr:cNvPr id="45137" name="Drop Down 81" hidden="1">
              <a:extLst>
                <a:ext uri="{63B3BB69-23CF-44E3-9099-C40C66FF867C}">
                  <a14:compatExt spid="_x0000_s4513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15</xdr:row>
          <xdr:rowOff>19050</xdr:rowOff>
        </xdr:from>
        <xdr:to>
          <xdr:col>3</xdr:col>
          <xdr:colOff>0</xdr:colOff>
          <xdr:row>16</xdr:row>
          <xdr:rowOff>0</xdr:rowOff>
        </xdr:to>
        <xdr:sp macro="" textlink="">
          <xdr:nvSpPr>
            <xdr:cNvPr id="45145" name="Drop Down 89" hidden="1">
              <a:extLst>
                <a:ext uri="{63B3BB69-23CF-44E3-9099-C40C66FF867C}">
                  <a14:compatExt spid="_x0000_s4514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15</xdr:row>
          <xdr:rowOff>19050</xdr:rowOff>
        </xdr:from>
        <xdr:to>
          <xdr:col>5</xdr:col>
          <xdr:colOff>0</xdr:colOff>
          <xdr:row>15</xdr:row>
          <xdr:rowOff>266700</xdr:rowOff>
        </xdr:to>
        <xdr:sp macro="" textlink="">
          <xdr:nvSpPr>
            <xdr:cNvPr id="45147" name="Drop Down 91" hidden="1">
              <a:extLst>
                <a:ext uri="{63B3BB69-23CF-44E3-9099-C40C66FF867C}">
                  <a14:compatExt spid="_x0000_s451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15</xdr:row>
          <xdr:rowOff>19050</xdr:rowOff>
        </xdr:from>
        <xdr:to>
          <xdr:col>9</xdr:col>
          <xdr:colOff>0</xdr:colOff>
          <xdr:row>16</xdr:row>
          <xdr:rowOff>0</xdr:rowOff>
        </xdr:to>
        <xdr:sp macro="" textlink="">
          <xdr:nvSpPr>
            <xdr:cNvPr id="45148" name="Drop Down 92" hidden="1">
              <a:extLst>
                <a:ext uri="{63B3BB69-23CF-44E3-9099-C40C66FF867C}">
                  <a14:compatExt spid="_x0000_s45148"/>
                </a:ext>
              </a:extLst>
            </xdr:cNvPr>
            <xdr:cNvSpPr/>
          </xdr:nvSpPr>
          <xdr:spPr>
            <a:xfrm>
              <a:off x="0" y="0"/>
              <a:ext cx="0" cy="0"/>
            </a:xfrm>
            <a:prstGeom prst="rect">
              <a:avLst/>
            </a:prstGeom>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19050</xdr:colOff>
          <xdr:row>40</xdr:row>
          <xdr:rowOff>19050</xdr:rowOff>
        </xdr:from>
        <xdr:to>
          <xdr:col>3</xdr:col>
          <xdr:colOff>9525</xdr:colOff>
          <xdr:row>40</xdr:row>
          <xdr:rowOff>276225</xdr:rowOff>
        </xdr:to>
        <xdr:sp macro="" textlink="">
          <xdr:nvSpPr>
            <xdr:cNvPr id="2125" name="Drop Down 77" hidden="1">
              <a:extLst>
                <a:ext uri="{63B3BB69-23CF-44E3-9099-C40C66FF867C}">
                  <a14:compatExt spid="_x0000_s21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42</xdr:row>
          <xdr:rowOff>19050</xdr:rowOff>
        </xdr:from>
        <xdr:to>
          <xdr:col>3</xdr:col>
          <xdr:colOff>9525</xdr:colOff>
          <xdr:row>42</xdr:row>
          <xdr:rowOff>276225</xdr:rowOff>
        </xdr:to>
        <xdr:sp macro="" textlink="">
          <xdr:nvSpPr>
            <xdr:cNvPr id="2129" name="Drop Down 81" hidden="1">
              <a:extLst>
                <a:ext uri="{63B3BB69-23CF-44E3-9099-C40C66FF867C}">
                  <a14:compatExt spid="_x0000_s21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44</xdr:row>
          <xdr:rowOff>19050</xdr:rowOff>
        </xdr:from>
        <xdr:to>
          <xdr:col>3</xdr:col>
          <xdr:colOff>9525</xdr:colOff>
          <xdr:row>44</xdr:row>
          <xdr:rowOff>276225</xdr:rowOff>
        </xdr:to>
        <xdr:sp macro="" textlink="">
          <xdr:nvSpPr>
            <xdr:cNvPr id="2137" name="Drop Down 89" hidden="1">
              <a:extLst>
                <a:ext uri="{63B3BB69-23CF-44E3-9099-C40C66FF867C}">
                  <a14:compatExt spid="_x0000_s213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3</xdr:col>
          <xdr:colOff>0</xdr:colOff>
          <xdr:row>46</xdr:row>
          <xdr:rowOff>276225</xdr:rowOff>
        </xdr:to>
        <xdr:sp macro="" textlink="">
          <xdr:nvSpPr>
            <xdr:cNvPr id="2145" name="Drop Down 97" hidden="1">
              <a:extLst>
                <a:ext uri="{63B3BB69-23CF-44E3-9099-C40C66FF867C}">
                  <a14:compatExt spid="_x0000_s214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3</xdr:col>
          <xdr:colOff>0</xdr:colOff>
          <xdr:row>49</xdr:row>
          <xdr:rowOff>0</xdr:rowOff>
        </xdr:to>
        <xdr:sp macro="" textlink="">
          <xdr:nvSpPr>
            <xdr:cNvPr id="2147" name="Drop Down 99" hidden="1">
              <a:extLst>
                <a:ext uri="{63B3BB69-23CF-44E3-9099-C40C66FF867C}">
                  <a14:compatExt spid="_x0000_s21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3</xdr:col>
          <xdr:colOff>0</xdr:colOff>
          <xdr:row>51</xdr:row>
          <xdr:rowOff>0</xdr:rowOff>
        </xdr:to>
        <xdr:sp macro="" textlink="">
          <xdr:nvSpPr>
            <xdr:cNvPr id="2149" name="Drop Down 101" hidden="1">
              <a:extLst>
                <a:ext uri="{63B3BB69-23CF-44E3-9099-C40C66FF867C}">
                  <a14:compatExt spid="_x0000_s214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61</xdr:row>
          <xdr:rowOff>19050</xdr:rowOff>
        </xdr:from>
        <xdr:to>
          <xdr:col>3</xdr:col>
          <xdr:colOff>0</xdr:colOff>
          <xdr:row>62</xdr:row>
          <xdr:rowOff>0</xdr:rowOff>
        </xdr:to>
        <xdr:sp macro="" textlink="">
          <xdr:nvSpPr>
            <xdr:cNvPr id="2151" name="Drop Down 103" hidden="1">
              <a:extLst>
                <a:ext uri="{63B3BB69-23CF-44E3-9099-C40C66FF867C}">
                  <a14:compatExt spid="_x0000_s215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13</xdr:row>
          <xdr:rowOff>19050</xdr:rowOff>
        </xdr:from>
        <xdr:to>
          <xdr:col>7</xdr:col>
          <xdr:colOff>895350</xdr:colOff>
          <xdr:row>13</xdr:row>
          <xdr:rowOff>304800</xdr:rowOff>
        </xdr:to>
        <xdr:sp macro="" textlink="">
          <xdr:nvSpPr>
            <xdr:cNvPr id="2247" name="Drop Down 199" hidden="1">
              <a:extLst>
                <a:ext uri="{63B3BB69-23CF-44E3-9099-C40C66FF867C}">
                  <a14:compatExt spid="_x0000_s22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67</xdr:row>
          <xdr:rowOff>19050</xdr:rowOff>
        </xdr:from>
        <xdr:to>
          <xdr:col>3</xdr:col>
          <xdr:colOff>0</xdr:colOff>
          <xdr:row>67</xdr:row>
          <xdr:rowOff>285750</xdr:rowOff>
        </xdr:to>
        <xdr:sp macro="" textlink="">
          <xdr:nvSpPr>
            <xdr:cNvPr id="2360" name="Drop Down 312" hidden="1">
              <a:extLst>
                <a:ext uri="{63B3BB69-23CF-44E3-9099-C40C66FF867C}">
                  <a14:compatExt spid="_x0000_s236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74</xdr:row>
          <xdr:rowOff>9525</xdr:rowOff>
        </xdr:from>
        <xdr:to>
          <xdr:col>8</xdr:col>
          <xdr:colOff>0</xdr:colOff>
          <xdr:row>74</xdr:row>
          <xdr:rowOff>209550</xdr:rowOff>
        </xdr:to>
        <xdr:sp macro="" textlink="">
          <xdr:nvSpPr>
            <xdr:cNvPr id="2362" name="Drop Down 314" hidden="1">
              <a:extLst>
                <a:ext uri="{63B3BB69-23CF-44E3-9099-C40C66FF867C}">
                  <a14:compatExt spid="_x0000_s236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38100</xdr:rowOff>
        </xdr:from>
        <xdr:to>
          <xdr:col>2</xdr:col>
          <xdr:colOff>0</xdr:colOff>
          <xdr:row>18</xdr:row>
          <xdr:rowOff>0</xdr:rowOff>
        </xdr:to>
        <xdr:sp macro="" textlink="">
          <xdr:nvSpPr>
            <xdr:cNvPr id="2363" name="Drop Down 315" hidden="1">
              <a:extLst>
                <a:ext uri="{63B3BB69-23CF-44E3-9099-C40C66FF867C}">
                  <a14:compatExt spid="_x0000_s236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38100</xdr:rowOff>
        </xdr:from>
        <xdr:to>
          <xdr:col>2</xdr:col>
          <xdr:colOff>0</xdr:colOff>
          <xdr:row>20</xdr:row>
          <xdr:rowOff>0</xdr:rowOff>
        </xdr:to>
        <xdr:sp macro="" textlink="">
          <xdr:nvSpPr>
            <xdr:cNvPr id="2364" name="Drop Down 316" hidden="1">
              <a:extLst>
                <a:ext uri="{63B3BB69-23CF-44E3-9099-C40C66FF867C}">
                  <a14:compatExt spid="_x0000_s236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21</xdr:row>
          <xdr:rowOff>38100</xdr:rowOff>
        </xdr:from>
        <xdr:to>
          <xdr:col>2</xdr:col>
          <xdr:colOff>0</xdr:colOff>
          <xdr:row>22</xdr:row>
          <xdr:rowOff>0</xdr:rowOff>
        </xdr:to>
        <xdr:sp macro="" textlink="">
          <xdr:nvSpPr>
            <xdr:cNvPr id="2365" name="Drop Down 317" hidden="1">
              <a:extLst>
                <a:ext uri="{63B3BB69-23CF-44E3-9099-C40C66FF867C}">
                  <a14:compatExt spid="_x0000_s236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27</xdr:row>
          <xdr:rowOff>38100</xdr:rowOff>
        </xdr:from>
        <xdr:to>
          <xdr:col>2</xdr:col>
          <xdr:colOff>0</xdr:colOff>
          <xdr:row>28</xdr:row>
          <xdr:rowOff>0</xdr:rowOff>
        </xdr:to>
        <xdr:sp macro="" textlink="">
          <xdr:nvSpPr>
            <xdr:cNvPr id="2368" name="Drop Down 320" hidden="1">
              <a:extLst>
                <a:ext uri="{63B3BB69-23CF-44E3-9099-C40C66FF867C}">
                  <a14:compatExt spid="_x0000_s236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29</xdr:row>
          <xdr:rowOff>38100</xdr:rowOff>
        </xdr:from>
        <xdr:to>
          <xdr:col>2</xdr:col>
          <xdr:colOff>0</xdr:colOff>
          <xdr:row>30</xdr:row>
          <xdr:rowOff>0</xdr:rowOff>
        </xdr:to>
        <xdr:sp macro="" textlink="">
          <xdr:nvSpPr>
            <xdr:cNvPr id="2369" name="Drop Down 321" hidden="1">
              <a:extLst>
                <a:ext uri="{63B3BB69-23CF-44E3-9099-C40C66FF867C}">
                  <a14:compatExt spid="_x0000_s236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31</xdr:row>
          <xdr:rowOff>38100</xdr:rowOff>
        </xdr:from>
        <xdr:to>
          <xdr:col>2</xdr:col>
          <xdr:colOff>0</xdr:colOff>
          <xdr:row>32</xdr:row>
          <xdr:rowOff>0</xdr:rowOff>
        </xdr:to>
        <xdr:sp macro="" textlink="">
          <xdr:nvSpPr>
            <xdr:cNvPr id="2370" name="Drop Down 322" hidden="1">
              <a:extLst>
                <a:ext uri="{63B3BB69-23CF-44E3-9099-C40C66FF867C}">
                  <a14:compatExt spid="_x0000_s237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17</xdr:row>
          <xdr:rowOff>19050</xdr:rowOff>
        </xdr:from>
        <xdr:to>
          <xdr:col>3</xdr:col>
          <xdr:colOff>0</xdr:colOff>
          <xdr:row>17</xdr:row>
          <xdr:rowOff>276225</xdr:rowOff>
        </xdr:to>
        <xdr:sp macro="" textlink="">
          <xdr:nvSpPr>
            <xdr:cNvPr id="2371" name="Drop Down 323" hidden="1">
              <a:extLst>
                <a:ext uri="{63B3BB69-23CF-44E3-9099-C40C66FF867C}">
                  <a14:compatExt spid="_x0000_s237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19050</xdr:rowOff>
        </xdr:from>
        <xdr:to>
          <xdr:col>3</xdr:col>
          <xdr:colOff>0</xdr:colOff>
          <xdr:row>20</xdr:row>
          <xdr:rowOff>0</xdr:rowOff>
        </xdr:to>
        <xdr:sp macro="" textlink="">
          <xdr:nvSpPr>
            <xdr:cNvPr id="2372" name="Drop Down 324" hidden="1">
              <a:extLst>
                <a:ext uri="{63B3BB69-23CF-44E3-9099-C40C66FF867C}">
                  <a14:compatExt spid="_x0000_s237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19050</xdr:rowOff>
        </xdr:from>
        <xdr:to>
          <xdr:col>3</xdr:col>
          <xdr:colOff>0</xdr:colOff>
          <xdr:row>21</xdr:row>
          <xdr:rowOff>276225</xdr:rowOff>
        </xdr:to>
        <xdr:sp macro="" textlink="">
          <xdr:nvSpPr>
            <xdr:cNvPr id="2373" name="Drop Down 325" hidden="1">
              <a:extLst>
                <a:ext uri="{63B3BB69-23CF-44E3-9099-C40C66FF867C}">
                  <a14:compatExt spid="_x0000_s237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3</xdr:col>
          <xdr:colOff>0</xdr:colOff>
          <xdr:row>28</xdr:row>
          <xdr:rowOff>0</xdr:rowOff>
        </xdr:to>
        <xdr:sp macro="" textlink="">
          <xdr:nvSpPr>
            <xdr:cNvPr id="2376" name="Drop Down 328" hidden="1">
              <a:extLst>
                <a:ext uri="{63B3BB69-23CF-44E3-9099-C40C66FF867C}">
                  <a14:compatExt spid="_x0000_s237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3</xdr:col>
          <xdr:colOff>0</xdr:colOff>
          <xdr:row>30</xdr:row>
          <xdr:rowOff>0</xdr:rowOff>
        </xdr:to>
        <xdr:sp macro="" textlink="">
          <xdr:nvSpPr>
            <xdr:cNvPr id="2377" name="Drop Down 329" hidden="1">
              <a:extLst>
                <a:ext uri="{63B3BB69-23CF-44E3-9099-C40C66FF867C}">
                  <a14:compatExt spid="_x0000_s237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31</xdr:row>
          <xdr:rowOff>19050</xdr:rowOff>
        </xdr:from>
        <xdr:to>
          <xdr:col>3</xdr:col>
          <xdr:colOff>9525</xdr:colOff>
          <xdr:row>31</xdr:row>
          <xdr:rowOff>276225</xdr:rowOff>
        </xdr:to>
        <xdr:sp macro="" textlink="">
          <xdr:nvSpPr>
            <xdr:cNvPr id="2378" name="Drop Down 330" hidden="1">
              <a:extLst>
                <a:ext uri="{63B3BB69-23CF-44E3-9099-C40C66FF867C}">
                  <a14:compatExt spid="_x0000_s237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xdr:row>
          <xdr:rowOff>19050</xdr:rowOff>
        </xdr:from>
        <xdr:to>
          <xdr:col>5</xdr:col>
          <xdr:colOff>0</xdr:colOff>
          <xdr:row>17</xdr:row>
          <xdr:rowOff>266700</xdr:rowOff>
        </xdr:to>
        <xdr:sp macro="" textlink="">
          <xdr:nvSpPr>
            <xdr:cNvPr id="2379" name="Drop Down 331" hidden="1">
              <a:extLst>
                <a:ext uri="{63B3BB69-23CF-44E3-9099-C40C66FF867C}">
                  <a14:compatExt spid="_x0000_s237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3</xdr:col>
          <xdr:colOff>0</xdr:colOff>
          <xdr:row>38</xdr:row>
          <xdr:rowOff>276225</xdr:rowOff>
        </xdr:to>
        <xdr:sp macro="" textlink="">
          <xdr:nvSpPr>
            <xdr:cNvPr id="2404" name="Drop Down 356" hidden="1">
              <a:extLst>
                <a:ext uri="{63B3BB69-23CF-44E3-9099-C40C66FF867C}">
                  <a14:compatExt spid="_x0000_s240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36</xdr:row>
          <xdr:rowOff>19050</xdr:rowOff>
        </xdr:from>
        <xdr:to>
          <xdr:col>3</xdr:col>
          <xdr:colOff>0</xdr:colOff>
          <xdr:row>37</xdr:row>
          <xdr:rowOff>0</xdr:rowOff>
        </xdr:to>
        <xdr:sp macro="" textlink="">
          <xdr:nvSpPr>
            <xdr:cNvPr id="2408" name="Drop Down 360" hidden="1">
              <a:extLst>
                <a:ext uri="{63B3BB69-23CF-44E3-9099-C40C66FF867C}">
                  <a14:compatExt spid="_x0000_s240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3</xdr:col>
          <xdr:colOff>0</xdr:colOff>
          <xdr:row>23</xdr:row>
          <xdr:rowOff>276225</xdr:rowOff>
        </xdr:to>
        <xdr:sp macro="" textlink="">
          <xdr:nvSpPr>
            <xdr:cNvPr id="2411" name="Drop Down 363" hidden="1">
              <a:extLst>
                <a:ext uri="{63B3BB69-23CF-44E3-9099-C40C66FF867C}">
                  <a14:compatExt spid="_x0000_s241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3</xdr:col>
          <xdr:colOff>0</xdr:colOff>
          <xdr:row>25</xdr:row>
          <xdr:rowOff>276225</xdr:rowOff>
        </xdr:to>
        <xdr:sp macro="" textlink="">
          <xdr:nvSpPr>
            <xdr:cNvPr id="2412" name="Drop Down 364" hidden="1">
              <a:extLst>
                <a:ext uri="{63B3BB69-23CF-44E3-9099-C40C66FF867C}">
                  <a14:compatExt spid="_x0000_s241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33</xdr:row>
          <xdr:rowOff>19050</xdr:rowOff>
        </xdr:from>
        <xdr:to>
          <xdr:col>3</xdr:col>
          <xdr:colOff>9525</xdr:colOff>
          <xdr:row>33</xdr:row>
          <xdr:rowOff>276225</xdr:rowOff>
        </xdr:to>
        <xdr:sp macro="" textlink="">
          <xdr:nvSpPr>
            <xdr:cNvPr id="2413" name="Drop Down 365" hidden="1">
              <a:extLst>
                <a:ext uri="{63B3BB69-23CF-44E3-9099-C40C66FF867C}">
                  <a14:compatExt spid="_x0000_s241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3</xdr:col>
          <xdr:colOff>0</xdr:colOff>
          <xdr:row>53</xdr:row>
          <xdr:rowOff>0</xdr:rowOff>
        </xdr:to>
        <xdr:sp macro="" textlink="">
          <xdr:nvSpPr>
            <xdr:cNvPr id="2414" name="Drop Down 366" hidden="1">
              <a:extLst>
                <a:ext uri="{63B3BB69-23CF-44E3-9099-C40C66FF867C}">
                  <a14:compatExt spid="_x0000_s241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3</xdr:col>
          <xdr:colOff>0</xdr:colOff>
          <xdr:row>55</xdr:row>
          <xdr:rowOff>0</xdr:rowOff>
        </xdr:to>
        <xdr:sp macro="" textlink="">
          <xdr:nvSpPr>
            <xdr:cNvPr id="2415" name="Drop Down 367" hidden="1">
              <a:extLst>
                <a:ext uri="{63B3BB69-23CF-44E3-9099-C40C66FF867C}">
                  <a14:compatExt spid="_x0000_s241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57</xdr:row>
          <xdr:rowOff>19050</xdr:rowOff>
        </xdr:from>
        <xdr:to>
          <xdr:col>3</xdr:col>
          <xdr:colOff>0</xdr:colOff>
          <xdr:row>58</xdr:row>
          <xdr:rowOff>0</xdr:rowOff>
        </xdr:to>
        <xdr:sp macro="" textlink="">
          <xdr:nvSpPr>
            <xdr:cNvPr id="2416" name="Drop Down 368" hidden="1">
              <a:extLst>
                <a:ext uri="{63B3BB69-23CF-44E3-9099-C40C66FF867C}">
                  <a14:compatExt spid="_x0000_s241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59</xdr:row>
          <xdr:rowOff>19050</xdr:rowOff>
        </xdr:from>
        <xdr:to>
          <xdr:col>3</xdr:col>
          <xdr:colOff>0</xdr:colOff>
          <xdr:row>60</xdr:row>
          <xdr:rowOff>0</xdr:rowOff>
        </xdr:to>
        <xdr:sp macro="" textlink="">
          <xdr:nvSpPr>
            <xdr:cNvPr id="2417" name="Drop Down 369" hidden="1">
              <a:extLst>
                <a:ext uri="{63B3BB69-23CF-44E3-9099-C40C66FF867C}">
                  <a14:compatExt spid="_x0000_s241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63</xdr:row>
          <xdr:rowOff>19050</xdr:rowOff>
        </xdr:from>
        <xdr:to>
          <xdr:col>3</xdr:col>
          <xdr:colOff>0</xdr:colOff>
          <xdr:row>64</xdr:row>
          <xdr:rowOff>0</xdr:rowOff>
        </xdr:to>
        <xdr:sp macro="" textlink="">
          <xdr:nvSpPr>
            <xdr:cNvPr id="2418" name="Drop Down 370" hidden="1">
              <a:extLst>
                <a:ext uri="{63B3BB69-23CF-44E3-9099-C40C66FF867C}">
                  <a14:compatExt spid="_x0000_s241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65</xdr:row>
          <xdr:rowOff>19050</xdr:rowOff>
        </xdr:from>
        <xdr:to>
          <xdr:col>3</xdr:col>
          <xdr:colOff>0</xdr:colOff>
          <xdr:row>66</xdr:row>
          <xdr:rowOff>0</xdr:rowOff>
        </xdr:to>
        <xdr:sp macro="" textlink="">
          <xdr:nvSpPr>
            <xdr:cNvPr id="2419" name="Drop Down 371" hidden="1">
              <a:extLst>
                <a:ext uri="{63B3BB69-23CF-44E3-9099-C40C66FF867C}">
                  <a14:compatExt spid="_x0000_s24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19</xdr:row>
          <xdr:rowOff>19050</xdr:rowOff>
        </xdr:from>
        <xdr:to>
          <xdr:col>5</xdr:col>
          <xdr:colOff>0</xdr:colOff>
          <xdr:row>19</xdr:row>
          <xdr:rowOff>266700</xdr:rowOff>
        </xdr:to>
        <xdr:sp macro="" textlink="">
          <xdr:nvSpPr>
            <xdr:cNvPr id="2420" name="Drop Down 372" hidden="1">
              <a:extLst>
                <a:ext uri="{63B3BB69-23CF-44E3-9099-C40C66FF867C}">
                  <a14:compatExt spid="_x0000_s242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21</xdr:row>
          <xdr:rowOff>19050</xdr:rowOff>
        </xdr:from>
        <xdr:to>
          <xdr:col>5</xdr:col>
          <xdr:colOff>0</xdr:colOff>
          <xdr:row>21</xdr:row>
          <xdr:rowOff>266700</xdr:rowOff>
        </xdr:to>
        <xdr:sp macro="" textlink="">
          <xdr:nvSpPr>
            <xdr:cNvPr id="2421" name="Drop Down 373" hidden="1">
              <a:extLst>
                <a:ext uri="{63B3BB69-23CF-44E3-9099-C40C66FF867C}">
                  <a14:compatExt spid="_x0000_s242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23</xdr:row>
          <xdr:rowOff>19050</xdr:rowOff>
        </xdr:from>
        <xdr:to>
          <xdr:col>5</xdr:col>
          <xdr:colOff>0</xdr:colOff>
          <xdr:row>23</xdr:row>
          <xdr:rowOff>266700</xdr:rowOff>
        </xdr:to>
        <xdr:sp macro="" textlink="">
          <xdr:nvSpPr>
            <xdr:cNvPr id="2422" name="Drop Down 374" hidden="1">
              <a:extLst>
                <a:ext uri="{63B3BB69-23CF-44E3-9099-C40C66FF867C}">
                  <a14:compatExt spid="_x0000_s242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25</xdr:row>
          <xdr:rowOff>19050</xdr:rowOff>
        </xdr:from>
        <xdr:to>
          <xdr:col>5</xdr:col>
          <xdr:colOff>0</xdr:colOff>
          <xdr:row>25</xdr:row>
          <xdr:rowOff>266700</xdr:rowOff>
        </xdr:to>
        <xdr:sp macro="" textlink="">
          <xdr:nvSpPr>
            <xdr:cNvPr id="2423" name="Drop Down 375" hidden="1">
              <a:extLst>
                <a:ext uri="{63B3BB69-23CF-44E3-9099-C40C66FF867C}">
                  <a14:compatExt spid="_x0000_s24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27</xdr:row>
          <xdr:rowOff>19050</xdr:rowOff>
        </xdr:from>
        <xdr:to>
          <xdr:col>5</xdr:col>
          <xdr:colOff>0</xdr:colOff>
          <xdr:row>27</xdr:row>
          <xdr:rowOff>266700</xdr:rowOff>
        </xdr:to>
        <xdr:sp macro="" textlink="">
          <xdr:nvSpPr>
            <xdr:cNvPr id="2424" name="Drop Down 376" hidden="1">
              <a:extLst>
                <a:ext uri="{63B3BB69-23CF-44E3-9099-C40C66FF867C}">
                  <a14:compatExt spid="_x0000_s242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29</xdr:row>
          <xdr:rowOff>19050</xdr:rowOff>
        </xdr:from>
        <xdr:to>
          <xdr:col>5</xdr:col>
          <xdr:colOff>0</xdr:colOff>
          <xdr:row>29</xdr:row>
          <xdr:rowOff>266700</xdr:rowOff>
        </xdr:to>
        <xdr:sp macro="" textlink="">
          <xdr:nvSpPr>
            <xdr:cNvPr id="2425" name="Drop Down 377" hidden="1">
              <a:extLst>
                <a:ext uri="{63B3BB69-23CF-44E3-9099-C40C66FF867C}">
                  <a14:compatExt spid="_x0000_s24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31</xdr:row>
          <xdr:rowOff>19050</xdr:rowOff>
        </xdr:from>
        <xdr:to>
          <xdr:col>5</xdr:col>
          <xdr:colOff>0</xdr:colOff>
          <xdr:row>31</xdr:row>
          <xdr:rowOff>266700</xdr:rowOff>
        </xdr:to>
        <xdr:sp macro="" textlink="">
          <xdr:nvSpPr>
            <xdr:cNvPr id="2426" name="Drop Down 378" hidden="1">
              <a:extLst>
                <a:ext uri="{63B3BB69-23CF-44E3-9099-C40C66FF867C}">
                  <a14:compatExt spid="_x0000_s242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33</xdr:row>
          <xdr:rowOff>19050</xdr:rowOff>
        </xdr:from>
        <xdr:to>
          <xdr:col>5</xdr:col>
          <xdr:colOff>0</xdr:colOff>
          <xdr:row>33</xdr:row>
          <xdr:rowOff>266700</xdr:rowOff>
        </xdr:to>
        <xdr:sp macro="" textlink="">
          <xdr:nvSpPr>
            <xdr:cNvPr id="2427" name="Drop Down 379" hidden="1">
              <a:extLst>
                <a:ext uri="{63B3BB69-23CF-44E3-9099-C40C66FF867C}">
                  <a14:compatExt spid="_x0000_s24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36</xdr:row>
          <xdr:rowOff>19050</xdr:rowOff>
        </xdr:from>
        <xdr:to>
          <xdr:col>5</xdr:col>
          <xdr:colOff>0</xdr:colOff>
          <xdr:row>36</xdr:row>
          <xdr:rowOff>266700</xdr:rowOff>
        </xdr:to>
        <xdr:sp macro="" textlink="">
          <xdr:nvSpPr>
            <xdr:cNvPr id="2428" name="Drop Down 380" hidden="1">
              <a:extLst>
                <a:ext uri="{63B3BB69-23CF-44E3-9099-C40C66FF867C}">
                  <a14:compatExt spid="_x0000_s242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38</xdr:row>
          <xdr:rowOff>19050</xdr:rowOff>
        </xdr:from>
        <xdr:to>
          <xdr:col>5</xdr:col>
          <xdr:colOff>0</xdr:colOff>
          <xdr:row>38</xdr:row>
          <xdr:rowOff>266700</xdr:rowOff>
        </xdr:to>
        <xdr:sp macro="" textlink="">
          <xdr:nvSpPr>
            <xdr:cNvPr id="2429" name="Drop Down 381" hidden="1">
              <a:extLst>
                <a:ext uri="{63B3BB69-23CF-44E3-9099-C40C66FF867C}">
                  <a14:compatExt spid="_x0000_s24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40</xdr:row>
          <xdr:rowOff>19050</xdr:rowOff>
        </xdr:from>
        <xdr:to>
          <xdr:col>5</xdr:col>
          <xdr:colOff>0</xdr:colOff>
          <xdr:row>40</xdr:row>
          <xdr:rowOff>266700</xdr:rowOff>
        </xdr:to>
        <xdr:sp macro="" textlink="">
          <xdr:nvSpPr>
            <xdr:cNvPr id="2430" name="Drop Down 382" hidden="1">
              <a:extLst>
                <a:ext uri="{63B3BB69-23CF-44E3-9099-C40C66FF867C}">
                  <a14:compatExt spid="_x0000_s24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42</xdr:row>
          <xdr:rowOff>19050</xdr:rowOff>
        </xdr:from>
        <xdr:to>
          <xdr:col>5</xdr:col>
          <xdr:colOff>0</xdr:colOff>
          <xdr:row>42</xdr:row>
          <xdr:rowOff>266700</xdr:rowOff>
        </xdr:to>
        <xdr:sp macro="" textlink="">
          <xdr:nvSpPr>
            <xdr:cNvPr id="2431" name="Drop Down 383" hidden="1">
              <a:extLst>
                <a:ext uri="{63B3BB69-23CF-44E3-9099-C40C66FF867C}">
                  <a14:compatExt spid="_x0000_s243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44</xdr:row>
          <xdr:rowOff>19050</xdr:rowOff>
        </xdr:from>
        <xdr:to>
          <xdr:col>5</xdr:col>
          <xdr:colOff>0</xdr:colOff>
          <xdr:row>44</xdr:row>
          <xdr:rowOff>266700</xdr:rowOff>
        </xdr:to>
        <xdr:sp macro="" textlink="">
          <xdr:nvSpPr>
            <xdr:cNvPr id="2432" name="Drop Down 384" hidden="1">
              <a:extLst>
                <a:ext uri="{63B3BB69-23CF-44E3-9099-C40C66FF867C}">
                  <a14:compatExt spid="_x0000_s24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46</xdr:row>
          <xdr:rowOff>19050</xdr:rowOff>
        </xdr:from>
        <xdr:to>
          <xdr:col>5</xdr:col>
          <xdr:colOff>0</xdr:colOff>
          <xdr:row>46</xdr:row>
          <xdr:rowOff>266700</xdr:rowOff>
        </xdr:to>
        <xdr:sp macro="" textlink="">
          <xdr:nvSpPr>
            <xdr:cNvPr id="2433" name="Drop Down 385" hidden="1">
              <a:extLst>
                <a:ext uri="{63B3BB69-23CF-44E3-9099-C40C66FF867C}">
                  <a14:compatExt spid="_x0000_s243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48</xdr:row>
          <xdr:rowOff>19050</xdr:rowOff>
        </xdr:from>
        <xdr:to>
          <xdr:col>5</xdr:col>
          <xdr:colOff>0</xdr:colOff>
          <xdr:row>48</xdr:row>
          <xdr:rowOff>266700</xdr:rowOff>
        </xdr:to>
        <xdr:sp macro="" textlink="">
          <xdr:nvSpPr>
            <xdr:cNvPr id="2434" name="Drop Down 386" hidden="1">
              <a:extLst>
                <a:ext uri="{63B3BB69-23CF-44E3-9099-C40C66FF867C}">
                  <a14:compatExt spid="_x0000_s243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50</xdr:row>
          <xdr:rowOff>19050</xdr:rowOff>
        </xdr:from>
        <xdr:to>
          <xdr:col>5</xdr:col>
          <xdr:colOff>0</xdr:colOff>
          <xdr:row>50</xdr:row>
          <xdr:rowOff>266700</xdr:rowOff>
        </xdr:to>
        <xdr:sp macro="" textlink="">
          <xdr:nvSpPr>
            <xdr:cNvPr id="2435" name="Drop Down 387" hidden="1">
              <a:extLst>
                <a:ext uri="{63B3BB69-23CF-44E3-9099-C40C66FF867C}">
                  <a14:compatExt spid="_x0000_s243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52</xdr:row>
          <xdr:rowOff>19050</xdr:rowOff>
        </xdr:from>
        <xdr:to>
          <xdr:col>5</xdr:col>
          <xdr:colOff>0</xdr:colOff>
          <xdr:row>52</xdr:row>
          <xdr:rowOff>266700</xdr:rowOff>
        </xdr:to>
        <xdr:sp macro="" textlink="">
          <xdr:nvSpPr>
            <xdr:cNvPr id="2436" name="Drop Down 388" hidden="1">
              <a:extLst>
                <a:ext uri="{63B3BB69-23CF-44E3-9099-C40C66FF867C}">
                  <a14:compatExt spid="_x0000_s243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54</xdr:row>
          <xdr:rowOff>19050</xdr:rowOff>
        </xdr:from>
        <xdr:to>
          <xdr:col>5</xdr:col>
          <xdr:colOff>0</xdr:colOff>
          <xdr:row>54</xdr:row>
          <xdr:rowOff>266700</xdr:rowOff>
        </xdr:to>
        <xdr:sp macro="" textlink="">
          <xdr:nvSpPr>
            <xdr:cNvPr id="2437" name="Drop Down 389" hidden="1">
              <a:extLst>
                <a:ext uri="{63B3BB69-23CF-44E3-9099-C40C66FF867C}">
                  <a14:compatExt spid="_x0000_s243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57</xdr:row>
          <xdr:rowOff>19050</xdr:rowOff>
        </xdr:from>
        <xdr:to>
          <xdr:col>5</xdr:col>
          <xdr:colOff>0</xdr:colOff>
          <xdr:row>57</xdr:row>
          <xdr:rowOff>266700</xdr:rowOff>
        </xdr:to>
        <xdr:sp macro="" textlink="">
          <xdr:nvSpPr>
            <xdr:cNvPr id="2438" name="Drop Down 390" hidden="1">
              <a:extLst>
                <a:ext uri="{63B3BB69-23CF-44E3-9099-C40C66FF867C}">
                  <a14:compatExt spid="_x0000_s243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59</xdr:row>
          <xdr:rowOff>19050</xdr:rowOff>
        </xdr:from>
        <xdr:to>
          <xdr:col>5</xdr:col>
          <xdr:colOff>0</xdr:colOff>
          <xdr:row>59</xdr:row>
          <xdr:rowOff>266700</xdr:rowOff>
        </xdr:to>
        <xdr:sp macro="" textlink="">
          <xdr:nvSpPr>
            <xdr:cNvPr id="2439" name="Drop Down 391" hidden="1">
              <a:extLst>
                <a:ext uri="{63B3BB69-23CF-44E3-9099-C40C66FF867C}">
                  <a14:compatExt spid="_x0000_s243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61</xdr:row>
          <xdr:rowOff>19050</xdr:rowOff>
        </xdr:from>
        <xdr:to>
          <xdr:col>5</xdr:col>
          <xdr:colOff>0</xdr:colOff>
          <xdr:row>61</xdr:row>
          <xdr:rowOff>266700</xdr:rowOff>
        </xdr:to>
        <xdr:sp macro="" textlink="">
          <xdr:nvSpPr>
            <xdr:cNvPr id="2440" name="Drop Down 392" hidden="1">
              <a:extLst>
                <a:ext uri="{63B3BB69-23CF-44E3-9099-C40C66FF867C}">
                  <a14:compatExt spid="_x0000_s244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63</xdr:row>
          <xdr:rowOff>19050</xdr:rowOff>
        </xdr:from>
        <xdr:to>
          <xdr:col>5</xdr:col>
          <xdr:colOff>0</xdr:colOff>
          <xdr:row>63</xdr:row>
          <xdr:rowOff>266700</xdr:rowOff>
        </xdr:to>
        <xdr:sp macro="" textlink="">
          <xdr:nvSpPr>
            <xdr:cNvPr id="2441" name="Drop Down 393" hidden="1">
              <a:extLst>
                <a:ext uri="{63B3BB69-23CF-44E3-9099-C40C66FF867C}">
                  <a14:compatExt spid="_x0000_s244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65</xdr:row>
          <xdr:rowOff>19050</xdr:rowOff>
        </xdr:from>
        <xdr:to>
          <xdr:col>5</xdr:col>
          <xdr:colOff>0</xdr:colOff>
          <xdr:row>65</xdr:row>
          <xdr:rowOff>266700</xdr:rowOff>
        </xdr:to>
        <xdr:sp macro="" textlink="">
          <xdr:nvSpPr>
            <xdr:cNvPr id="2442" name="Drop Down 394" hidden="1">
              <a:extLst>
                <a:ext uri="{63B3BB69-23CF-44E3-9099-C40C66FF867C}">
                  <a14:compatExt spid="_x0000_s244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15</xdr:row>
          <xdr:rowOff>19050</xdr:rowOff>
        </xdr:from>
        <xdr:to>
          <xdr:col>3</xdr:col>
          <xdr:colOff>0</xdr:colOff>
          <xdr:row>15</xdr:row>
          <xdr:rowOff>276225</xdr:rowOff>
        </xdr:to>
        <xdr:sp macro="" textlink="">
          <xdr:nvSpPr>
            <xdr:cNvPr id="2464" name="Drop Down 416" hidden="1">
              <a:extLst>
                <a:ext uri="{63B3BB69-23CF-44E3-9099-C40C66FF867C}">
                  <a14:compatExt spid="_x0000_s246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15</xdr:row>
          <xdr:rowOff>19050</xdr:rowOff>
        </xdr:from>
        <xdr:to>
          <xdr:col>5</xdr:col>
          <xdr:colOff>0</xdr:colOff>
          <xdr:row>15</xdr:row>
          <xdr:rowOff>266700</xdr:rowOff>
        </xdr:to>
        <xdr:sp macro="" textlink="">
          <xdr:nvSpPr>
            <xdr:cNvPr id="2465" name="Drop Down 417" hidden="1">
              <a:extLst>
                <a:ext uri="{63B3BB69-23CF-44E3-9099-C40C66FF867C}">
                  <a14:compatExt spid="_x0000_s2465"/>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6" Type="http://schemas.openxmlformats.org/officeDocument/2006/relationships/ctrlProp" Target="../ctrlProps/ctrlProp22.xml"/><Relationship Id="rId21" Type="http://schemas.openxmlformats.org/officeDocument/2006/relationships/ctrlProp" Target="../ctrlProps/ctrlProp17.xml"/><Relationship Id="rId42" Type="http://schemas.openxmlformats.org/officeDocument/2006/relationships/ctrlProp" Target="../ctrlProps/ctrlProp38.xml"/><Relationship Id="rId47" Type="http://schemas.openxmlformats.org/officeDocument/2006/relationships/ctrlProp" Target="../ctrlProps/ctrlProp43.xml"/><Relationship Id="rId63" Type="http://schemas.openxmlformats.org/officeDocument/2006/relationships/ctrlProp" Target="../ctrlProps/ctrlProp59.xml"/><Relationship Id="rId68" Type="http://schemas.openxmlformats.org/officeDocument/2006/relationships/ctrlProp" Target="../ctrlProps/ctrlProp64.xml"/><Relationship Id="rId84" Type="http://schemas.openxmlformats.org/officeDocument/2006/relationships/ctrlProp" Target="../ctrlProps/ctrlProp80.xml"/><Relationship Id="rId89" Type="http://schemas.openxmlformats.org/officeDocument/2006/relationships/comments" Target="../comments3.xml"/><Relationship Id="rId16" Type="http://schemas.openxmlformats.org/officeDocument/2006/relationships/ctrlProp" Target="../ctrlProps/ctrlProp12.xml"/><Relationship Id="rId11" Type="http://schemas.openxmlformats.org/officeDocument/2006/relationships/ctrlProp" Target="../ctrlProps/ctrlProp7.xml"/><Relationship Id="rId32" Type="http://schemas.openxmlformats.org/officeDocument/2006/relationships/ctrlProp" Target="../ctrlProps/ctrlProp28.xml"/><Relationship Id="rId37" Type="http://schemas.openxmlformats.org/officeDocument/2006/relationships/ctrlProp" Target="../ctrlProps/ctrlProp33.xml"/><Relationship Id="rId53" Type="http://schemas.openxmlformats.org/officeDocument/2006/relationships/ctrlProp" Target="../ctrlProps/ctrlProp49.xml"/><Relationship Id="rId58" Type="http://schemas.openxmlformats.org/officeDocument/2006/relationships/ctrlProp" Target="../ctrlProps/ctrlProp54.xml"/><Relationship Id="rId74" Type="http://schemas.openxmlformats.org/officeDocument/2006/relationships/ctrlProp" Target="../ctrlProps/ctrlProp70.xml"/><Relationship Id="rId79" Type="http://schemas.openxmlformats.org/officeDocument/2006/relationships/ctrlProp" Target="../ctrlProps/ctrlProp75.xml"/><Relationship Id="rId5" Type="http://schemas.openxmlformats.org/officeDocument/2006/relationships/ctrlProp" Target="../ctrlProps/ctrlProp1.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trlProp" Target="../ctrlProps/ctrlProp26.xml"/><Relationship Id="rId35" Type="http://schemas.openxmlformats.org/officeDocument/2006/relationships/ctrlProp" Target="../ctrlProps/ctrlProp31.xml"/><Relationship Id="rId43" Type="http://schemas.openxmlformats.org/officeDocument/2006/relationships/ctrlProp" Target="../ctrlProps/ctrlProp39.xml"/><Relationship Id="rId48" Type="http://schemas.openxmlformats.org/officeDocument/2006/relationships/ctrlProp" Target="../ctrlProps/ctrlProp44.xml"/><Relationship Id="rId56" Type="http://schemas.openxmlformats.org/officeDocument/2006/relationships/ctrlProp" Target="../ctrlProps/ctrlProp52.xml"/><Relationship Id="rId64" Type="http://schemas.openxmlformats.org/officeDocument/2006/relationships/ctrlProp" Target="../ctrlProps/ctrlProp60.xml"/><Relationship Id="rId69" Type="http://schemas.openxmlformats.org/officeDocument/2006/relationships/ctrlProp" Target="../ctrlProps/ctrlProp65.xml"/><Relationship Id="rId77" Type="http://schemas.openxmlformats.org/officeDocument/2006/relationships/ctrlProp" Target="../ctrlProps/ctrlProp73.xml"/><Relationship Id="rId8" Type="http://schemas.openxmlformats.org/officeDocument/2006/relationships/ctrlProp" Target="../ctrlProps/ctrlProp4.xml"/><Relationship Id="rId51" Type="http://schemas.openxmlformats.org/officeDocument/2006/relationships/ctrlProp" Target="../ctrlProps/ctrlProp47.xml"/><Relationship Id="rId72" Type="http://schemas.openxmlformats.org/officeDocument/2006/relationships/ctrlProp" Target="../ctrlProps/ctrlProp68.xml"/><Relationship Id="rId80" Type="http://schemas.openxmlformats.org/officeDocument/2006/relationships/ctrlProp" Target="../ctrlProps/ctrlProp76.xml"/><Relationship Id="rId85" Type="http://schemas.openxmlformats.org/officeDocument/2006/relationships/ctrlProp" Target="../ctrlProps/ctrlProp81.xml"/><Relationship Id="rId3" Type="http://schemas.openxmlformats.org/officeDocument/2006/relationships/drawing" Target="../drawings/drawing2.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33" Type="http://schemas.openxmlformats.org/officeDocument/2006/relationships/ctrlProp" Target="../ctrlProps/ctrlProp29.xml"/><Relationship Id="rId38" Type="http://schemas.openxmlformats.org/officeDocument/2006/relationships/ctrlProp" Target="../ctrlProps/ctrlProp34.xml"/><Relationship Id="rId46" Type="http://schemas.openxmlformats.org/officeDocument/2006/relationships/ctrlProp" Target="../ctrlProps/ctrlProp42.xml"/><Relationship Id="rId59" Type="http://schemas.openxmlformats.org/officeDocument/2006/relationships/ctrlProp" Target="../ctrlProps/ctrlProp55.xml"/><Relationship Id="rId67" Type="http://schemas.openxmlformats.org/officeDocument/2006/relationships/ctrlProp" Target="../ctrlProps/ctrlProp63.xml"/><Relationship Id="rId20" Type="http://schemas.openxmlformats.org/officeDocument/2006/relationships/ctrlProp" Target="../ctrlProps/ctrlProp16.xml"/><Relationship Id="rId41" Type="http://schemas.openxmlformats.org/officeDocument/2006/relationships/ctrlProp" Target="../ctrlProps/ctrlProp37.xml"/><Relationship Id="rId54" Type="http://schemas.openxmlformats.org/officeDocument/2006/relationships/ctrlProp" Target="../ctrlProps/ctrlProp50.xml"/><Relationship Id="rId62" Type="http://schemas.openxmlformats.org/officeDocument/2006/relationships/ctrlProp" Target="../ctrlProps/ctrlProp58.xml"/><Relationship Id="rId70" Type="http://schemas.openxmlformats.org/officeDocument/2006/relationships/ctrlProp" Target="../ctrlProps/ctrlProp66.xml"/><Relationship Id="rId75" Type="http://schemas.openxmlformats.org/officeDocument/2006/relationships/ctrlProp" Target="../ctrlProps/ctrlProp71.xml"/><Relationship Id="rId83" Type="http://schemas.openxmlformats.org/officeDocument/2006/relationships/ctrlProp" Target="../ctrlProps/ctrlProp79.xml"/><Relationship Id="rId88" Type="http://schemas.openxmlformats.org/officeDocument/2006/relationships/ctrlProp" Target="../ctrlProps/ctrlProp84.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36" Type="http://schemas.openxmlformats.org/officeDocument/2006/relationships/ctrlProp" Target="../ctrlProps/ctrlProp32.xml"/><Relationship Id="rId49" Type="http://schemas.openxmlformats.org/officeDocument/2006/relationships/ctrlProp" Target="../ctrlProps/ctrlProp45.xml"/><Relationship Id="rId57" Type="http://schemas.openxmlformats.org/officeDocument/2006/relationships/ctrlProp" Target="../ctrlProps/ctrlProp53.xml"/><Relationship Id="rId10" Type="http://schemas.openxmlformats.org/officeDocument/2006/relationships/ctrlProp" Target="../ctrlProps/ctrlProp6.xml"/><Relationship Id="rId31" Type="http://schemas.openxmlformats.org/officeDocument/2006/relationships/ctrlProp" Target="../ctrlProps/ctrlProp27.xml"/><Relationship Id="rId44" Type="http://schemas.openxmlformats.org/officeDocument/2006/relationships/ctrlProp" Target="../ctrlProps/ctrlProp40.xml"/><Relationship Id="rId52" Type="http://schemas.openxmlformats.org/officeDocument/2006/relationships/ctrlProp" Target="../ctrlProps/ctrlProp48.xml"/><Relationship Id="rId60" Type="http://schemas.openxmlformats.org/officeDocument/2006/relationships/ctrlProp" Target="../ctrlProps/ctrlProp56.xml"/><Relationship Id="rId65" Type="http://schemas.openxmlformats.org/officeDocument/2006/relationships/ctrlProp" Target="../ctrlProps/ctrlProp61.xml"/><Relationship Id="rId73" Type="http://schemas.openxmlformats.org/officeDocument/2006/relationships/ctrlProp" Target="../ctrlProps/ctrlProp69.xml"/><Relationship Id="rId78" Type="http://schemas.openxmlformats.org/officeDocument/2006/relationships/ctrlProp" Target="../ctrlProps/ctrlProp74.xml"/><Relationship Id="rId81" Type="http://schemas.openxmlformats.org/officeDocument/2006/relationships/ctrlProp" Target="../ctrlProps/ctrlProp77.xml"/><Relationship Id="rId86" Type="http://schemas.openxmlformats.org/officeDocument/2006/relationships/ctrlProp" Target="../ctrlProps/ctrlProp82.xml"/><Relationship Id="rId4" Type="http://schemas.openxmlformats.org/officeDocument/2006/relationships/vmlDrawing" Target="../drawings/vmlDrawing3.vml"/><Relationship Id="rId9" Type="http://schemas.openxmlformats.org/officeDocument/2006/relationships/ctrlProp" Target="../ctrlProps/ctrlProp5.xml"/><Relationship Id="rId13" Type="http://schemas.openxmlformats.org/officeDocument/2006/relationships/ctrlProp" Target="../ctrlProps/ctrlProp9.xml"/><Relationship Id="rId18" Type="http://schemas.openxmlformats.org/officeDocument/2006/relationships/ctrlProp" Target="../ctrlProps/ctrlProp14.xml"/><Relationship Id="rId39" Type="http://schemas.openxmlformats.org/officeDocument/2006/relationships/ctrlProp" Target="../ctrlProps/ctrlProp35.xml"/><Relationship Id="rId34" Type="http://schemas.openxmlformats.org/officeDocument/2006/relationships/ctrlProp" Target="../ctrlProps/ctrlProp30.xml"/><Relationship Id="rId50" Type="http://schemas.openxmlformats.org/officeDocument/2006/relationships/ctrlProp" Target="../ctrlProps/ctrlProp46.xml"/><Relationship Id="rId55" Type="http://schemas.openxmlformats.org/officeDocument/2006/relationships/ctrlProp" Target="../ctrlProps/ctrlProp51.xml"/><Relationship Id="rId76" Type="http://schemas.openxmlformats.org/officeDocument/2006/relationships/ctrlProp" Target="../ctrlProps/ctrlProp72.xml"/><Relationship Id="rId7" Type="http://schemas.openxmlformats.org/officeDocument/2006/relationships/ctrlProp" Target="../ctrlProps/ctrlProp3.xml"/><Relationship Id="rId71" Type="http://schemas.openxmlformats.org/officeDocument/2006/relationships/ctrlProp" Target="../ctrlProps/ctrlProp67.xml"/><Relationship Id="rId2" Type="http://schemas.openxmlformats.org/officeDocument/2006/relationships/printerSettings" Target="../printerSettings/printerSettings8.bin"/><Relationship Id="rId29" Type="http://schemas.openxmlformats.org/officeDocument/2006/relationships/ctrlProp" Target="../ctrlProps/ctrlProp25.xml"/><Relationship Id="rId24" Type="http://schemas.openxmlformats.org/officeDocument/2006/relationships/ctrlProp" Target="../ctrlProps/ctrlProp20.xml"/><Relationship Id="rId40" Type="http://schemas.openxmlformats.org/officeDocument/2006/relationships/ctrlProp" Target="../ctrlProps/ctrlProp36.xml"/><Relationship Id="rId45" Type="http://schemas.openxmlformats.org/officeDocument/2006/relationships/ctrlProp" Target="../ctrlProps/ctrlProp41.xml"/><Relationship Id="rId66" Type="http://schemas.openxmlformats.org/officeDocument/2006/relationships/ctrlProp" Target="../ctrlProps/ctrlProp62.xml"/><Relationship Id="rId87" Type="http://schemas.openxmlformats.org/officeDocument/2006/relationships/ctrlProp" Target="../ctrlProps/ctrlProp83.xml"/><Relationship Id="rId61" Type="http://schemas.openxmlformats.org/officeDocument/2006/relationships/ctrlProp" Target="../ctrlProps/ctrlProp57.xml"/><Relationship Id="rId82" Type="http://schemas.openxmlformats.org/officeDocument/2006/relationships/ctrlProp" Target="../ctrlProps/ctrlProp78.xml"/><Relationship Id="rId19" Type="http://schemas.openxmlformats.org/officeDocument/2006/relationships/ctrlProp" Target="../ctrlProps/ctrlProp15.xml"/></Relationships>
</file>

<file path=xl/worksheets/_rels/sheet10.xml.rels><?xml version="1.0" encoding="UTF-8" standalone="yes"?>
<Relationships xmlns="http://schemas.openxmlformats.org/package/2006/relationships"><Relationship Id="rId13" Type="http://schemas.openxmlformats.org/officeDocument/2006/relationships/ctrlProp" Target="../ctrlProps/ctrlProp93.xml"/><Relationship Id="rId18" Type="http://schemas.openxmlformats.org/officeDocument/2006/relationships/ctrlProp" Target="../ctrlProps/ctrlProp98.xml"/><Relationship Id="rId26" Type="http://schemas.openxmlformats.org/officeDocument/2006/relationships/ctrlProp" Target="../ctrlProps/ctrlProp106.xml"/><Relationship Id="rId39" Type="http://schemas.openxmlformats.org/officeDocument/2006/relationships/ctrlProp" Target="../ctrlProps/ctrlProp119.xml"/><Relationship Id="rId21" Type="http://schemas.openxmlformats.org/officeDocument/2006/relationships/ctrlProp" Target="../ctrlProps/ctrlProp101.xml"/><Relationship Id="rId34" Type="http://schemas.openxmlformats.org/officeDocument/2006/relationships/ctrlProp" Target="../ctrlProps/ctrlProp114.xml"/><Relationship Id="rId42" Type="http://schemas.openxmlformats.org/officeDocument/2006/relationships/ctrlProp" Target="../ctrlProps/ctrlProp122.xml"/><Relationship Id="rId47" Type="http://schemas.openxmlformats.org/officeDocument/2006/relationships/ctrlProp" Target="../ctrlProps/ctrlProp127.xml"/><Relationship Id="rId50" Type="http://schemas.openxmlformats.org/officeDocument/2006/relationships/ctrlProp" Target="../ctrlProps/ctrlProp130.xml"/><Relationship Id="rId55" Type="http://schemas.openxmlformats.org/officeDocument/2006/relationships/ctrlProp" Target="../ctrlProps/ctrlProp135.xml"/><Relationship Id="rId63" Type="http://schemas.openxmlformats.org/officeDocument/2006/relationships/ctrlProp" Target="../ctrlProps/ctrlProp143.xml"/><Relationship Id="rId7" Type="http://schemas.openxmlformats.org/officeDocument/2006/relationships/ctrlProp" Target="../ctrlProps/ctrlProp87.xml"/><Relationship Id="rId2" Type="http://schemas.openxmlformats.org/officeDocument/2006/relationships/printerSettings" Target="../printerSettings/printerSettings9.bin"/><Relationship Id="rId16" Type="http://schemas.openxmlformats.org/officeDocument/2006/relationships/ctrlProp" Target="../ctrlProps/ctrlProp96.xml"/><Relationship Id="rId29" Type="http://schemas.openxmlformats.org/officeDocument/2006/relationships/ctrlProp" Target="../ctrlProps/ctrlProp109.xml"/><Relationship Id="rId11" Type="http://schemas.openxmlformats.org/officeDocument/2006/relationships/ctrlProp" Target="../ctrlProps/ctrlProp91.xml"/><Relationship Id="rId24" Type="http://schemas.openxmlformats.org/officeDocument/2006/relationships/ctrlProp" Target="../ctrlProps/ctrlProp104.xml"/><Relationship Id="rId32" Type="http://schemas.openxmlformats.org/officeDocument/2006/relationships/ctrlProp" Target="../ctrlProps/ctrlProp112.xml"/><Relationship Id="rId37" Type="http://schemas.openxmlformats.org/officeDocument/2006/relationships/ctrlProp" Target="../ctrlProps/ctrlProp117.xml"/><Relationship Id="rId40" Type="http://schemas.openxmlformats.org/officeDocument/2006/relationships/ctrlProp" Target="../ctrlProps/ctrlProp120.xml"/><Relationship Id="rId45" Type="http://schemas.openxmlformats.org/officeDocument/2006/relationships/ctrlProp" Target="../ctrlProps/ctrlProp125.xml"/><Relationship Id="rId53" Type="http://schemas.openxmlformats.org/officeDocument/2006/relationships/ctrlProp" Target="../ctrlProps/ctrlProp133.xml"/><Relationship Id="rId58" Type="http://schemas.openxmlformats.org/officeDocument/2006/relationships/ctrlProp" Target="../ctrlProps/ctrlProp138.xml"/><Relationship Id="rId5" Type="http://schemas.openxmlformats.org/officeDocument/2006/relationships/ctrlProp" Target="../ctrlProps/ctrlProp85.xml"/><Relationship Id="rId61" Type="http://schemas.openxmlformats.org/officeDocument/2006/relationships/ctrlProp" Target="../ctrlProps/ctrlProp141.xml"/><Relationship Id="rId19" Type="http://schemas.openxmlformats.org/officeDocument/2006/relationships/ctrlProp" Target="../ctrlProps/ctrlProp99.xml"/><Relationship Id="rId14" Type="http://schemas.openxmlformats.org/officeDocument/2006/relationships/ctrlProp" Target="../ctrlProps/ctrlProp94.xml"/><Relationship Id="rId22" Type="http://schemas.openxmlformats.org/officeDocument/2006/relationships/ctrlProp" Target="../ctrlProps/ctrlProp102.xml"/><Relationship Id="rId27" Type="http://schemas.openxmlformats.org/officeDocument/2006/relationships/ctrlProp" Target="../ctrlProps/ctrlProp107.xml"/><Relationship Id="rId30" Type="http://schemas.openxmlformats.org/officeDocument/2006/relationships/ctrlProp" Target="../ctrlProps/ctrlProp110.xml"/><Relationship Id="rId35" Type="http://schemas.openxmlformats.org/officeDocument/2006/relationships/ctrlProp" Target="../ctrlProps/ctrlProp115.xml"/><Relationship Id="rId43" Type="http://schemas.openxmlformats.org/officeDocument/2006/relationships/ctrlProp" Target="../ctrlProps/ctrlProp123.xml"/><Relationship Id="rId48" Type="http://schemas.openxmlformats.org/officeDocument/2006/relationships/ctrlProp" Target="../ctrlProps/ctrlProp128.xml"/><Relationship Id="rId56" Type="http://schemas.openxmlformats.org/officeDocument/2006/relationships/ctrlProp" Target="../ctrlProps/ctrlProp136.xml"/><Relationship Id="rId64" Type="http://schemas.openxmlformats.org/officeDocument/2006/relationships/comments" Target="../comments4.xml"/><Relationship Id="rId8" Type="http://schemas.openxmlformats.org/officeDocument/2006/relationships/ctrlProp" Target="../ctrlProps/ctrlProp88.xml"/><Relationship Id="rId51" Type="http://schemas.openxmlformats.org/officeDocument/2006/relationships/ctrlProp" Target="../ctrlProps/ctrlProp131.xml"/><Relationship Id="rId3" Type="http://schemas.openxmlformats.org/officeDocument/2006/relationships/drawing" Target="../drawings/drawing3.xml"/><Relationship Id="rId12" Type="http://schemas.openxmlformats.org/officeDocument/2006/relationships/ctrlProp" Target="../ctrlProps/ctrlProp92.xml"/><Relationship Id="rId17" Type="http://schemas.openxmlformats.org/officeDocument/2006/relationships/ctrlProp" Target="../ctrlProps/ctrlProp97.xml"/><Relationship Id="rId25" Type="http://schemas.openxmlformats.org/officeDocument/2006/relationships/ctrlProp" Target="../ctrlProps/ctrlProp105.xml"/><Relationship Id="rId33" Type="http://schemas.openxmlformats.org/officeDocument/2006/relationships/ctrlProp" Target="../ctrlProps/ctrlProp113.xml"/><Relationship Id="rId38" Type="http://schemas.openxmlformats.org/officeDocument/2006/relationships/ctrlProp" Target="../ctrlProps/ctrlProp118.xml"/><Relationship Id="rId46" Type="http://schemas.openxmlformats.org/officeDocument/2006/relationships/ctrlProp" Target="../ctrlProps/ctrlProp126.xml"/><Relationship Id="rId59" Type="http://schemas.openxmlformats.org/officeDocument/2006/relationships/ctrlProp" Target="../ctrlProps/ctrlProp139.xml"/><Relationship Id="rId20" Type="http://schemas.openxmlformats.org/officeDocument/2006/relationships/ctrlProp" Target="../ctrlProps/ctrlProp100.xml"/><Relationship Id="rId41" Type="http://schemas.openxmlformats.org/officeDocument/2006/relationships/ctrlProp" Target="../ctrlProps/ctrlProp121.xml"/><Relationship Id="rId54" Type="http://schemas.openxmlformats.org/officeDocument/2006/relationships/ctrlProp" Target="../ctrlProps/ctrlProp134.xml"/><Relationship Id="rId62" Type="http://schemas.openxmlformats.org/officeDocument/2006/relationships/ctrlProp" Target="../ctrlProps/ctrlProp142.xml"/><Relationship Id="rId1" Type="http://schemas.openxmlformats.org/officeDocument/2006/relationships/hyperlink" Target="mailto:ergebnisse@lvus.de" TargetMode="External"/><Relationship Id="rId6" Type="http://schemas.openxmlformats.org/officeDocument/2006/relationships/ctrlProp" Target="../ctrlProps/ctrlProp86.xml"/><Relationship Id="rId15" Type="http://schemas.openxmlformats.org/officeDocument/2006/relationships/ctrlProp" Target="../ctrlProps/ctrlProp95.xml"/><Relationship Id="rId23" Type="http://schemas.openxmlformats.org/officeDocument/2006/relationships/ctrlProp" Target="../ctrlProps/ctrlProp103.xml"/><Relationship Id="rId28" Type="http://schemas.openxmlformats.org/officeDocument/2006/relationships/ctrlProp" Target="../ctrlProps/ctrlProp108.xml"/><Relationship Id="rId36" Type="http://schemas.openxmlformats.org/officeDocument/2006/relationships/ctrlProp" Target="../ctrlProps/ctrlProp116.xml"/><Relationship Id="rId49" Type="http://schemas.openxmlformats.org/officeDocument/2006/relationships/ctrlProp" Target="../ctrlProps/ctrlProp129.xml"/><Relationship Id="rId57" Type="http://schemas.openxmlformats.org/officeDocument/2006/relationships/ctrlProp" Target="../ctrlProps/ctrlProp137.xml"/><Relationship Id="rId10" Type="http://schemas.openxmlformats.org/officeDocument/2006/relationships/ctrlProp" Target="../ctrlProps/ctrlProp90.xml"/><Relationship Id="rId31" Type="http://schemas.openxmlformats.org/officeDocument/2006/relationships/ctrlProp" Target="../ctrlProps/ctrlProp111.xml"/><Relationship Id="rId44" Type="http://schemas.openxmlformats.org/officeDocument/2006/relationships/ctrlProp" Target="../ctrlProps/ctrlProp124.xml"/><Relationship Id="rId52" Type="http://schemas.openxmlformats.org/officeDocument/2006/relationships/ctrlProp" Target="../ctrlProps/ctrlProp132.xml"/><Relationship Id="rId60" Type="http://schemas.openxmlformats.org/officeDocument/2006/relationships/ctrlProp" Target="../ctrlProps/ctrlProp140.xml"/><Relationship Id="rId4" Type="http://schemas.openxmlformats.org/officeDocument/2006/relationships/vmlDrawing" Target="../drawings/vmlDrawing4.vml"/><Relationship Id="rId9" Type="http://schemas.openxmlformats.org/officeDocument/2006/relationships/ctrlProp" Target="../ctrlProps/ctrlProp89.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tabColor theme="4" tint="-0.249977111117893"/>
  </sheetPr>
  <dimension ref="A1:C13"/>
  <sheetViews>
    <sheetView workbookViewId="0">
      <selection activeCell="E3" sqref="E3"/>
    </sheetView>
  </sheetViews>
  <sheetFormatPr baseColWidth="10" defaultColWidth="11.28515625" defaultRowHeight="13.9" x14ac:dyDescent="0.4"/>
  <cols>
    <col min="1" max="2" width="27.7109375" style="51" customWidth="1"/>
    <col min="3" max="3" width="30.7109375" style="51" customWidth="1"/>
    <col min="4" max="16384" width="11.28515625" style="51"/>
  </cols>
  <sheetData>
    <row r="1" spans="1:3" ht="30.75" customHeight="1" x14ac:dyDescent="0.4">
      <c r="A1" s="145" t="s">
        <v>128</v>
      </c>
      <c r="B1" s="146"/>
      <c r="C1" s="146"/>
    </row>
    <row r="2" spans="1:3" ht="51.75" customHeight="1" x14ac:dyDescent="0.4">
      <c r="A2" s="148" t="s">
        <v>129</v>
      </c>
      <c r="B2" s="149"/>
      <c r="C2" s="149"/>
    </row>
    <row r="3" spans="1:3" ht="74.25" customHeight="1" x14ac:dyDescent="0.4">
      <c r="A3" s="147" t="s">
        <v>130</v>
      </c>
      <c r="B3" s="147"/>
      <c r="C3" s="147"/>
    </row>
    <row r="4" spans="1:3" ht="80.650000000000006" customHeight="1" x14ac:dyDescent="0.55000000000000004">
      <c r="A4" s="147" t="s">
        <v>148</v>
      </c>
      <c r="B4" s="150"/>
      <c r="C4" s="150"/>
    </row>
    <row r="5" spans="1:3" ht="30.4" customHeight="1" x14ac:dyDescent="0.45">
      <c r="A5" s="151"/>
      <c r="B5" s="151"/>
      <c r="C5" s="151"/>
    </row>
    <row r="6" spans="1:3" ht="30.4" customHeight="1" x14ac:dyDescent="0.4">
      <c r="A6" s="52" t="s">
        <v>131</v>
      </c>
    </row>
    <row r="7" spans="1:3" ht="54" customHeight="1" x14ac:dyDescent="0.4">
      <c r="A7" s="143" t="s">
        <v>132</v>
      </c>
      <c r="B7" s="144"/>
      <c r="C7" s="144"/>
    </row>
    <row r="9" spans="1:3" x14ac:dyDescent="0.4">
      <c r="A9" s="53" t="s">
        <v>133</v>
      </c>
      <c r="B9" s="53" t="s">
        <v>134</v>
      </c>
    </row>
    <row r="10" spans="1:3" ht="15.4" x14ac:dyDescent="0.4">
      <c r="A10" s="48">
        <v>1379</v>
      </c>
      <c r="B10" s="48">
        <v>1380</v>
      </c>
    </row>
    <row r="11" spans="1:3" ht="15.4" x14ac:dyDescent="0.4">
      <c r="A11" s="48">
        <v>179.34</v>
      </c>
      <c r="B11" s="48">
        <v>179</v>
      </c>
    </row>
    <row r="12" spans="1:3" ht="15.4" x14ac:dyDescent="0.4">
      <c r="A12" s="48">
        <v>80.12</v>
      </c>
      <c r="B12" s="48">
        <v>80.099999999999994</v>
      </c>
    </row>
    <row r="13" spans="1:3" ht="15.4" x14ac:dyDescent="0.4">
      <c r="A13" s="48">
        <v>7.8</v>
      </c>
      <c r="B13" s="49">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sheetPr>
  <dimension ref="A1"/>
  <sheetViews>
    <sheetView workbookViewId="0"/>
  </sheetViews>
  <sheetFormatPr baseColWidth="10" defaultColWidth="11.28515625" defaultRowHeight="13.9" x14ac:dyDescent="0.4"/>
  <cols>
    <col min="1" max="2" width="11.28515625" style="66"/>
    <col min="3" max="3" width="11.28515625" style="66" customWidth="1"/>
    <col min="4" max="16384" width="11.28515625" style="66"/>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tabColor theme="6" tint="-0.249977111117893"/>
    <pageSetUpPr fitToPage="1"/>
  </sheetPr>
  <dimension ref="A1:E18"/>
  <sheetViews>
    <sheetView workbookViewId="0">
      <selection sqref="A1:C1"/>
    </sheetView>
  </sheetViews>
  <sheetFormatPr baseColWidth="10" defaultColWidth="11.28515625" defaultRowHeight="15.4" x14ac:dyDescent="0.45"/>
  <cols>
    <col min="1" max="3" width="27.7109375" style="45" customWidth="1"/>
    <col min="4" max="16384" width="11.28515625" style="45"/>
  </cols>
  <sheetData>
    <row r="1" spans="1:5" ht="27.75" customHeight="1" x14ac:dyDescent="0.45">
      <c r="A1" s="146" t="s">
        <v>102</v>
      </c>
      <c r="B1" s="146"/>
      <c r="C1" s="146"/>
    </row>
    <row r="2" spans="1:5" s="128" customFormat="1" ht="54" customHeight="1" x14ac:dyDescent="0.4">
      <c r="A2" s="158" t="s">
        <v>103</v>
      </c>
      <c r="B2" s="158"/>
      <c r="C2" s="158"/>
    </row>
    <row r="3" spans="1:5" s="128" customFormat="1" ht="98.45" customHeight="1" x14ac:dyDescent="0.4">
      <c r="A3" s="162" t="s">
        <v>104</v>
      </c>
      <c r="B3" s="162"/>
      <c r="C3" s="162"/>
    </row>
    <row r="4" spans="1:5" s="128" customFormat="1" ht="39.950000000000003" customHeight="1" x14ac:dyDescent="0.4">
      <c r="A4" s="163" t="s">
        <v>105</v>
      </c>
      <c r="B4" s="163"/>
      <c r="C4" s="163"/>
    </row>
    <row r="5" spans="1:5" s="128" customFormat="1" ht="96.75" customHeight="1" x14ac:dyDescent="0.4">
      <c r="A5" s="159" t="s">
        <v>106</v>
      </c>
      <c r="B5" s="160"/>
      <c r="C5" s="160"/>
    </row>
    <row r="6" spans="1:5" s="128" customFormat="1" ht="96.75" customHeight="1" x14ac:dyDescent="0.4">
      <c r="A6" s="159" t="s">
        <v>107</v>
      </c>
      <c r="B6" s="162"/>
      <c r="C6" s="162"/>
    </row>
    <row r="7" spans="1:5" s="128" customFormat="1" ht="117.75" customHeight="1" x14ac:dyDescent="0.4">
      <c r="A7" s="158" t="s">
        <v>108</v>
      </c>
      <c r="B7" s="161"/>
      <c r="C7" s="161"/>
      <c r="E7" s="129"/>
    </row>
    <row r="8" spans="1:5" s="128" customFormat="1" ht="66.75" customHeight="1" x14ac:dyDescent="0.4">
      <c r="A8" s="154" t="s">
        <v>109</v>
      </c>
      <c r="B8" s="155"/>
      <c r="C8" s="156"/>
      <c r="E8" s="129"/>
    </row>
    <row r="9" spans="1:5" ht="30.75" x14ac:dyDescent="0.45">
      <c r="A9" s="46" t="s">
        <v>110</v>
      </c>
      <c r="B9" s="46" t="s">
        <v>111</v>
      </c>
      <c r="C9" s="47"/>
    </row>
    <row r="10" spans="1:5" x14ac:dyDescent="0.45">
      <c r="A10" s="48">
        <v>1379</v>
      </c>
      <c r="B10" s="48">
        <v>1380</v>
      </c>
    </row>
    <row r="11" spans="1:5" x14ac:dyDescent="0.45">
      <c r="A11" s="48">
        <v>179.34</v>
      </c>
      <c r="B11" s="48">
        <v>179</v>
      </c>
    </row>
    <row r="12" spans="1:5" x14ac:dyDescent="0.45">
      <c r="A12" s="48">
        <v>80.12</v>
      </c>
      <c r="B12" s="48">
        <v>80.099999999999994</v>
      </c>
    </row>
    <row r="13" spans="1:5" x14ac:dyDescent="0.45">
      <c r="A13" s="48">
        <v>7.8</v>
      </c>
      <c r="B13" s="49">
        <v>7.8</v>
      </c>
    </row>
    <row r="14" spans="1:5" ht="24" hidden="1" customHeight="1" x14ac:dyDescent="0.45">
      <c r="A14" s="152"/>
      <c r="B14" s="153"/>
      <c r="C14" s="153"/>
    </row>
    <row r="15" spans="1:5" ht="126" customHeight="1" x14ac:dyDescent="0.45">
      <c r="A15" s="157" t="s">
        <v>112</v>
      </c>
      <c r="B15" s="157"/>
      <c r="C15" s="157"/>
    </row>
    <row r="16" spans="1:5" ht="84.2" customHeight="1" x14ac:dyDescent="0.45">
      <c r="A16" s="157" t="s">
        <v>113</v>
      </c>
      <c r="B16" s="157"/>
      <c r="C16" s="157"/>
    </row>
    <row r="17" spans="1:3" ht="50.1" customHeight="1" x14ac:dyDescent="0.45">
      <c r="A17" s="152" t="s">
        <v>114</v>
      </c>
      <c r="B17" s="153"/>
      <c r="C17" s="153"/>
    </row>
    <row r="18" spans="1:3" ht="80.45" customHeight="1" x14ac:dyDescent="0.45">
      <c r="A18" s="152" t="s">
        <v>115</v>
      </c>
      <c r="B18" s="153"/>
      <c r="C18" s="153"/>
    </row>
  </sheetData>
  <sheetProtection password="CAA1" sheet="1" objects="1" scenarios="1"/>
  <mergeCells count="13">
    <mergeCell ref="A1:C1"/>
    <mergeCell ref="A2:C2"/>
    <mergeCell ref="A5:C5"/>
    <mergeCell ref="A7:C7"/>
    <mergeCell ref="A3:C3"/>
    <mergeCell ref="A4:C4"/>
    <mergeCell ref="A6:C6"/>
    <mergeCell ref="A17:C17"/>
    <mergeCell ref="A8:C8"/>
    <mergeCell ref="A18:C18"/>
    <mergeCell ref="A14:C14"/>
    <mergeCell ref="A15:C15"/>
    <mergeCell ref="A16:C16"/>
  </mergeCells>
  <phoneticPr fontId="0" type="noConversion"/>
  <pageMargins left="0.94488188976377963" right="0.59055118110236227" top="0.70866141732283472" bottom="0.51181102362204722" header="0.39370078740157483" footer="0.39370078740157483"/>
  <pageSetup paperSize="9" scale="72"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tabColor theme="6" tint="-0.249977111117893"/>
  </sheetPr>
  <dimension ref="A1:D16"/>
  <sheetViews>
    <sheetView workbookViewId="0"/>
  </sheetViews>
  <sheetFormatPr baseColWidth="10" defaultColWidth="11.28515625" defaultRowHeight="15.4" x14ac:dyDescent="0.45"/>
  <cols>
    <col min="1" max="3" width="27.7109375" style="1" customWidth="1"/>
    <col min="4" max="16384" width="11.28515625" style="1"/>
  </cols>
  <sheetData>
    <row r="1" spans="1:4" x14ac:dyDescent="0.45">
      <c r="A1" s="114" t="s">
        <v>116</v>
      </c>
      <c r="B1" s="114"/>
      <c r="C1" s="114"/>
      <c r="D1" s="50"/>
    </row>
    <row r="2" spans="1:4" ht="72" customHeight="1" x14ac:dyDescent="0.45">
      <c r="A2" s="165" t="s">
        <v>117</v>
      </c>
      <c r="B2" s="164"/>
      <c r="C2" s="164"/>
    </row>
    <row r="3" spans="1:4" ht="59.25" customHeight="1" x14ac:dyDescent="0.45">
      <c r="A3" s="165" t="s">
        <v>118</v>
      </c>
      <c r="B3" s="164"/>
      <c r="C3" s="164"/>
    </row>
    <row r="4" spans="1:4" ht="108" customHeight="1" x14ac:dyDescent="0.45">
      <c r="A4" s="165" t="s">
        <v>119</v>
      </c>
      <c r="B4" s="164"/>
      <c r="C4" s="164"/>
    </row>
    <row r="5" spans="1:4" ht="154.5" customHeight="1" x14ac:dyDescent="0.45">
      <c r="A5" s="165" t="s">
        <v>120</v>
      </c>
      <c r="B5" s="165"/>
      <c r="C5" s="165"/>
    </row>
    <row r="6" spans="1:4" ht="141.75" customHeight="1" x14ac:dyDescent="0.45">
      <c r="A6" s="165" t="s">
        <v>121</v>
      </c>
      <c r="B6" s="165"/>
      <c r="C6" s="165"/>
    </row>
    <row r="7" spans="1:4" ht="195" customHeight="1" x14ac:dyDescent="0.45">
      <c r="A7" s="165" t="s">
        <v>122</v>
      </c>
      <c r="B7" s="164"/>
      <c r="C7" s="164"/>
    </row>
    <row r="8" spans="1:4" ht="79.5" customHeight="1" x14ac:dyDescent="0.45">
      <c r="A8" s="165" t="s">
        <v>123</v>
      </c>
      <c r="B8" s="164"/>
      <c r="C8" s="164"/>
    </row>
    <row r="9" spans="1:4" x14ac:dyDescent="0.45">
      <c r="A9" s="164"/>
      <c r="B9" s="164"/>
      <c r="C9" s="164"/>
    </row>
    <row r="10" spans="1:4" x14ac:dyDescent="0.45">
      <c r="A10" s="164"/>
      <c r="B10" s="164"/>
      <c r="C10" s="164"/>
    </row>
    <row r="11" spans="1:4" x14ac:dyDescent="0.45">
      <c r="A11" s="164"/>
      <c r="B11" s="164"/>
      <c r="C11" s="164"/>
    </row>
    <row r="12" spans="1:4" x14ac:dyDescent="0.45">
      <c r="A12" s="164"/>
      <c r="B12" s="164"/>
      <c r="C12" s="164"/>
    </row>
    <row r="13" spans="1:4" x14ac:dyDescent="0.45">
      <c r="A13" s="164"/>
      <c r="B13" s="164"/>
      <c r="C13" s="164"/>
    </row>
    <row r="14" spans="1:4" x14ac:dyDescent="0.45">
      <c r="A14" s="164"/>
      <c r="B14" s="164"/>
      <c r="C14" s="164"/>
    </row>
    <row r="15" spans="1:4" x14ac:dyDescent="0.45">
      <c r="A15" s="164"/>
      <c r="B15" s="164"/>
      <c r="C15" s="164"/>
    </row>
    <row r="16" spans="1:4" x14ac:dyDescent="0.45">
      <c r="A16" s="164"/>
      <c r="B16" s="164"/>
      <c r="C16" s="164"/>
    </row>
  </sheetData>
  <sheetProtection password="CAA1" sheet="1" objects="1" scenarios="1"/>
  <mergeCells count="15">
    <mergeCell ref="A2:C2"/>
    <mergeCell ref="A4:C4"/>
    <mergeCell ref="A7:C7"/>
    <mergeCell ref="A8:C8"/>
    <mergeCell ref="A3:C3"/>
    <mergeCell ref="A5:C5"/>
    <mergeCell ref="A6:C6"/>
    <mergeCell ref="A15:C15"/>
    <mergeCell ref="A16:C16"/>
    <mergeCell ref="A9:C9"/>
    <mergeCell ref="A10:C10"/>
    <mergeCell ref="A11:C11"/>
    <mergeCell ref="A12:C12"/>
    <mergeCell ref="A13:C13"/>
    <mergeCell ref="A14:C14"/>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tabColor rgb="FF76933C"/>
  </sheetPr>
  <dimension ref="A1:C7"/>
  <sheetViews>
    <sheetView zoomScaleNormal="100" workbookViewId="0">
      <selection sqref="A1:C1"/>
    </sheetView>
  </sheetViews>
  <sheetFormatPr baseColWidth="10" defaultColWidth="11.28515625" defaultRowHeight="13.9" x14ac:dyDescent="0.4"/>
  <cols>
    <col min="1" max="3" width="27.7109375" style="51" customWidth="1"/>
    <col min="4" max="16384" width="11.28515625" style="51"/>
  </cols>
  <sheetData>
    <row r="1" spans="1:3" ht="31.15" customHeight="1" x14ac:dyDescent="0.4">
      <c r="A1" s="146" t="s">
        <v>124</v>
      </c>
      <c r="B1" s="146"/>
      <c r="C1" s="146"/>
    </row>
    <row r="2" spans="1:3" s="115" customFormat="1" ht="75.2" customHeight="1" x14ac:dyDescent="0.4">
      <c r="A2" s="166" t="s">
        <v>270</v>
      </c>
      <c r="B2" s="167"/>
      <c r="C2" s="167"/>
    </row>
    <row r="3" spans="1:3" s="115" customFormat="1" ht="60" customHeight="1" x14ac:dyDescent="0.4">
      <c r="A3" s="166" t="s">
        <v>271</v>
      </c>
      <c r="B3" s="167"/>
      <c r="C3" s="167"/>
    </row>
    <row r="4" spans="1:3" s="115" customFormat="1" ht="36" customHeight="1" x14ac:dyDescent="0.4">
      <c r="A4" s="166" t="s">
        <v>125</v>
      </c>
      <c r="B4" s="167"/>
      <c r="C4" s="167"/>
    </row>
    <row r="5" spans="1:3" s="115" customFormat="1" ht="36" customHeight="1" x14ac:dyDescent="0.4">
      <c r="A5" s="166" t="s">
        <v>126</v>
      </c>
      <c r="B5" s="166"/>
      <c r="C5" s="166"/>
    </row>
    <row r="6" spans="1:3" s="115" customFormat="1" ht="75.2" customHeight="1" x14ac:dyDescent="0.4">
      <c r="A6" s="166" t="s">
        <v>127</v>
      </c>
      <c r="B6" s="167"/>
      <c r="C6" s="167"/>
    </row>
    <row r="7" spans="1:3" s="115" customFormat="1" ht="49.9" customHeight="1" x14ac:dyDescent="0.4">
      <c r="A7" s="166" t="s">
        <v>147</v>
      </c>
      <c r="B7" s="167"/>
      <c r="C7" s="167"/>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6933C"/>
  </sheetPr>
  <dimension ref="A1:H20"/>
  <sheetViews>
    <sheetView zoomScaleNormal="100" workbookViewId="0">
      <selection sqref="A1:H1"/>
    </sheetView>
  </sheetViews>
  <sheetFormatPr baseColWidth="10" defaultColWidth="11.42578125" defaultRowHeight="13.9" x14ac:dyDescent="0.4"/>
  <cols>
    <col min="1" max="8" width="10.7109375" style="137" customWidth="1"/>
    <col min="9" max="256" width="11.42578125" style="137"/>
    <col min="257" max="264" width="10.7109375" style="137" customWidth="1"/>
    <col min="265" max="512" width="11.42578125" style="137"/>
    <col min="513" max="520" width="10.7109375" style="137" customWidth="1"/>
    <col min="521" max="768" width="11.42578125" style="137"/>
    <col min="769" max="776" width="10.7109375" style="137" customWidth="1"/>
    <col min="777" max="1024" width="11.42578125" style="137"/>
    <col min="1025" max="1032" width="10.7109375" style="137" customWidth="1"/>
    <col min="1033" max="1280" width="11.42578125" style="137"/>
    <col min="1281" max="1288" width="10.7109375" style="137" customWidth="1"/>
    <col min="1289" max="1536" width="11.42578125" style="137"/>
    <col min="1537" max="1544" width="10.7109375" style="137" customWidth="1"/>
    <col min="1545" max="1792" width="11.42578125" style="137"/>
    <col min="1793" max="1800" width="10.7109375" style="137" customWidth="1"/>
    <col min="1801" max="2048" width="11.42578125" style="137"/>
    <col min="2049" max="2056" width="10.7109375" style="137" customWidth="1"/>
    <col min="2057" max="2304" width="11.42578125" style="137"/>
    <col min="2305" max="2312" width="10.7109375" style="137" customWidth="1"/>
    <col min="2313" max="2560" width="11.42578125" style="137"/>
    <col min="2561" max="2568" width="10.7109375" style="137" customWidth="1"/>
    <col min="2569" max="2816" width="11.42578125" style="137"/>
    <col min="2817" max="2824" width="10.7109375" style="137" customWidth="1"/>
    <col min="2825" max="3072" width="11.42578125" style="137"/>
    <col min="3073" max="3080" width="10.7109375" style="137" customWidth="1"/>
    <col min="3081" max="3328" width="11.42578125" style="137"/>
    <col min="3329" max="3336" width="10.7109375" style="137" customWidth="1"/>
    <col min="3337" max="3584" width="11.42578125" style="137"/>
    <col min="3585" max="3592" width="10.7109375" style="137" customWidth="1"/>
    <col min="3593" max="3840" width="11.42578125" style="137"/>
    <col min="3841" max="3848" width="10.7109375" style="137" customWidth="1"/>
    <col min="3849" max="4096" width="11.42578125" style="137"/>
    <col min="4097" max="4104" width="10.7109375" style="137" customWidth="1"/>
    <col min="4105" max="4352" width="11.42578125" style="137"/>
    <col min="4353" max="4360" width="10.7109375" style="137" customWidth="1"/>
    <col min="4361" max="4608" width="11.42578125" style="137"/>
    <col min="4609" max="4616" width="10.7109375" style="137" customWidth="1"/>
    <col min="4617" max="4864" width="11.42578125" style="137"/>
    <col min="4865" max="4872" width="10.7109375" style="137" customWidth="1"/>
    <col min="4873" max="5120" width="11.42578125" style="137"/>
    <col min="5121" max="5128" width="10.7109375" style="137" customWidth="1"/>
    <col min="5129" max="5376" width="11.42578125" style="137"/>
    <col min="5377" max="5384" width="10.7109375" style="137" customWidth="1"/>
    <col min="5385" max="5632" width="11.42578125" style="137"/>
    <col min="5633" max="5640" width="10.7109375" style="137" customWidth="1"/>
    <col min="5641" max="5888" width="11.42578125" style="137"/>
    <col min="5889" max="5896" width="10.7109375" style="137" customWidth="1"/>
    <col min="5897" max="6144" width="11.42578125" style="137"/>
    <col min="6145" max="6152" width="10.7109375" style="137" customWidth="1"/>
    <col min="6153" max="6400" width="11.42578125" style="137"/>
    <col min="6401" max="6408" width="10.7109375" style="137" customWidth="1"/>
    <col min="6409" max="6656" width="11.42578125" style="137"/>
    <col min="6657" max="6664" width="10.7109375" style="137" customWidth="1"/>
    <col min="6665" max="6912" width="11.42578125" style="137"/>
    <col min="6913" max="6920" width="10.7109375" style="137" customWidth="1"/>
    <col min="6921" max="7168" width="11.42578125" style="137"/>
    <col min="7169" max="7176" width="10.7109375" style="137" customWidth="1"/>
    <col min="7177" max="7424" width="11.42578125" style="137"/>
    <col min="7425" max="7432" width="10.7109375" style="137" customWidth="1"/>
    <col min="7433" max="7680" width="11.42578125" style="137"/>
    <col min="7681" max="7688" width="10.7109375" style="137" customWidth="1"/>
    <col min="7689" max="7936" width="11.42578125" style="137"/>
    <col min="7937" max="7944" width="10.7109375" style="137" customWidth="1"/>
    <col min="7945" max="8192" width="11.42578125" style="137"/>
    <col min="8193" max="8200" width="10.7109375" style="137" customWidth="1"/>
    <col min="8201" max="8448" width="11.42578125" style="137"/>
    <col min="8449" max="8456" width="10.7109375" style="137" customWidth="1"/>
    <col min="8457" max="8704" width="11.42578125" style="137"/>
    <col min="8705" max="8712" width="10.7109375" style="137" customWidth="1"/>
    <col min="8713" max="8960" width="11.42578125" style="137"/>
    <col min="8961" max="8968" width="10.7109375" style="137" customWidth="1"/>
    <col min="8969" max="9216" width="11.42578125" style="137"/>
    <col min="9217" max="9224" width="10.7109375" style="137" customWidth="1"/>
    <col min="9225" max="9472" width="11.42578125" style="137"/>
    <col min="9473" max="9480" width="10.7109375" style="137" customWidth="1"/>
    <col min="9481" max="9728" width="11.42578125" style="137"/>
    <col min="9729" max="9736" width="10.7109375" style="137" customWidth="1"/>
    <col min="9737" max="9984" width="11.42578125" style="137"/>
    <col min="9985" max="9992" width="10.7109375" style="137" customWidth="1"/>
    <col min="9993" max="10240" width="11.42578125" style="137"/>
    <col min="10241" max="10248" width="10.7109375" style="137" customWidth="1"/>
    <col min="10249" max="10496" width="11.42578125" style="137"/>
    <col min="10497" max="10504" width="10.7109375" style="137" customWidth="1"/>
    <col min="10505" max="10752" width="11.42578125" style="137"/>
    <col min="10753" max="10760" width="10.7109375" style="137" customWidth="1"/>
    <col min="10761" max="11008" width="11.42578125" style="137"/>
    <col min="11009" max="11016" width="10.7109375" style="137" customWidth="1"/>
    <col min="11017" max="11264" width="11.42578125" style="137"/>
    <col min="11265" max="11272" width="10.7109375" style="137" customWidth="1"/>
    <col min="11273" max="11520" width="11.42578125" style="137"/>
    <col min="11521" max="11528" width="10.7109375" style="137" customWidth="1"/>
    <col min="11529" max="11776" width="11.42578125" style="137"/>
    <col min="11777" max="11784" width="10.7109375" style="137" customWidth="1"/>
    <col min="11785" max="12032" width="11.42578125" style="137"/>
    <col min="12033" max="12040" width="10.7109375" style="137" customWidth="1"/>
    <col min="12041" max="12288" width="11.42578125" style="137"/>
    <col min="12289" max="12296" width="10.7109375" style="137" customWidth="1"/>
    <col min="12297" max="12544" width="11.42578125" style="137"/>
    <col min="12545" max="12552" width="10.7109375" style="137" customWidth="1"/>
    <col min="12553" max="12800" width="11.42578125" style="137"/>
    <col min="12801" max="12808" width="10.7109375" style="137" customWidth="1"/>
    <col min="12809" max="13056" width="11.42578125" style="137"/>
    <col min="13057" max="13064" width="10.7109375" style="137" customWidth="1"/>
    <col min="13065" max="13312" width="11.42578125" style="137"/>
    <col min="13313" max="13320" width="10.7109375" style="137" customWidth="1"/>
    <col min="13321" max="13568" width="11.42578125" style="137"/>
    <col min="13569" max="13576" width="10.7109375" style="137" customWidth="1"/>
    <col min="13577" max="13824" width="11.42578125" style="137"/>
    <col min="13825" max="13832" width="10.7109375" style="137" customWidth="1"/>
    <col min="13833" max="14080" width="11.42578125" style="137"/>
    <col min="14081" max="14088" width="10.7109375" style="137" customWidth="1"/>
    <col min="14089" max="14336" width="11.42578125" style="137"/>
    <col min="14337" max="14344" width="10.7109375" style="137" customWidth="1"/>
    <col min="14345" max="14592" width="11.42578125" style="137"/>
    <col min="14593" max="14600" width="10.7109375" style="137" customWidth="1"/>
    <col min="14601" max="14848" width="11.42578125" style="137"/>
    <col min="14849" max="14856" width="10.7109375" style="137" customWidth="1"/>
    <col min="14857" max="15104" width="11.42578125" style="137"/>
    <col min="15105" max="15112" width="10.7109375" style="137" customWidth="1"/>
    <col min="15113" max="15360" width="11.42578125" style="137"/>
    <col min="15361" max="15368" width="10.7109375" style="137" customWidth="1"/>
    <col min="15369" max="15616" width="11.42578125" style="137"/>
    <col min="15617" max="15624" width="10.7109375" style="137" customWidth="1"/>
    <col min="15625" max="15872" width="11.42578125" style="137"/>
    <col min="15873" max="15880" width="10.7109375" style="137" customWidth="1"/>
    <col min="15881" max="16128" width="11.42578125" style="137"/>
    <col min="16129" max="16136" width="10.7109375" style="137" customWidth="1"/>
    <col min="16137" max="16384" width="11.42578125" style="137"/>
  </cols>
  <sheetData>
    <row r="1" spans="1:8" ht="20.100000000000001" customHeight="1" x14ac:dyDescent="0.45">
      <c r="A1" s="170" t="s">
        <v>303</v>
      </c>
      <c r="B1" s="170"/>
      <c r="C1" s="170"/>
      <c r="D1" s="170"/>
      <c r="E1" s="170"/>
      <c r="F1" s="170"/>
      <c r="G1" s="170"/>
      <c r="H1" s="170"/>
    </row>
    <row r="2" spans="1:8" ht="34.9" customHeight="1" x14ac:dyDescent="0.4">
      <c r="A2" s="168" t="s">
        <v>304</v>
      </c>
      <c r="B2" s="169"/>
      <c r="C2" s="169"/>
      <c r="D2" s="169"/>
      <c r="E2" s="169"/>
      <c r="F2" s="169"/>
      <c r="G2" s="169"/>
      <c r="H2" s="169"/>
    </row>
    <row r="3" spans="1:8" ht="34.9" customHeight="1" x14ac:dyDescent="0.4">
      <c r="A3" s="168" t="s">
        <v>305</v>
      </c>
      <c r="B3" s="169"/>
      <c r="C3" s="169"/>
      <c r="D3" s="169"/>
      <c r="E3" s="169"/>
      <c r="F3" s="169"/>
      <c r="G3" s="169"/>
      <c r="H3" s="169"/>
    </row>
    <row r="4" spans="1:8" ht="70.150000000000006" customHeight="1" x14ac:dyDescent="0.4">
      <c r="A4" s="168" t="s">
        <v>306</v>
      </c>
      <c r="B4" s="169"/>
      <c r="C4" s="169"/>
      <c r="D4" s="169"/>
      <c r="E4" s="169"/>
      <c r="F4" s="169"/>
      <c r="G4" s="169"/>
      <c r="H4" s="169"/>
    </row>
    <row r="5" spans="1:8" ht="52.9" customHeight="1" x14ac:dyDescent="0.4">
      <c r="A5" s="168" t="s">
        <v>307</v>
      </c>
      <c r="B5" s="169"/>
      <c r="C5" s="169"/>
      <c r="D5" s="169"/>
      <c r="E5" s="169"/>
      <c r="F5" s="169"/>
      <c r="G5" s="169"/>
      <c r="H5" s="169"/>
    </row>
    <row r="6" spans="1:8" ht="34.9" customHeight="1" x14ac:dyDescent="0.4">
      <c r="A6" s="168" t="s">
        <v>308</v>
      </c>
      <c r="B6" s="169"/>
      <c r="C6" s="169"/>
      <c r="D6" s="169"/>
      <c r="E6" s="169"/>
      <c r="F6" s="169"/>
      <c r="G6" s="169"/>
      <c r="H6" s="169"/>
    </row>
    <row r="7" spans="1:8" ht="88.15" customHeight="1" x14ac:dyDescent="0.4">
      <c r="A7" s="168" t="s">
        <v>309</v>
      </c>
      <c r="B7" s="169"/>
      <c r="C7" s="169"/>
      <c r="D7" s="169"/>
      <c r="E7" s="169"/>
      <c r="F7" s="169"/>
      <c r="G7" s="169"/>
      <c r="H7" s="169"/>
    </row>
    <row r="8" spans="1:8" ht="88.15" customHeight="1" x14ac:dyDescent="0.4">
      <c r="A8" s="168" t="s">
        <v>310</v>
      </c>
      <c r="B8" s="169"/>
      <c r="C8" s="169"/>
      <c r="D8" s="169"/>
      <c r="E8" s="169"/>
      <c r="F8" s="169"/>
      <c r="G8" s="169"/>
      <c r="H8" s="169"/>
    </row>
    <row r="9" spans="1:8" ht="70.150000000000006" customHeight="1" x14ac:dyDescent="0.4">
      <c r="A9" s="168" t="s">
        <v>311</v>
      </c>
      <c r="B9" s="169"/>
      <c r="C9" s="169"/>
      <c r="D9" s="169"/>
      <c r="E9" s="169"/>
      <c r="F9" s="169"/>
      <c r="G9" s="169"/>
      <c r="H9" s="169"/>
    </row>
    <row r="10" spans="1:8" ht="52.9" customHeight="1" x14ac:dyDescent="0.4">
      <c r="A10" s="168" t="s">
        <v>312</v>
      </c>
      <c r="B10" s="169"/>
      <c r="C10" s="169"/>
      <c r="D10" s="169"/>
      <c r="E10" s="169"/>
      <c r="F10" s="169"/>
      <c r="G10" s="169"/>
      <c r="H10" s="169"/>
    </row>
    <row r="11" spans="1:8" ht="70.150000000000006" customHeight="1" x14ac:dyDescent="0.4">
      <c r="A11" s="168" t="s">
        <v>313</v>
      </c>
      <c r="B11" s="169"/>
      <c r="C11" s="169"/>
      <c r="D11" s="169"/>
      <c r="E11" s="169"/>
      <c r="F11" s="169"/>
      <c r="G11" s="169"/>
      <c r="H11" s="169"/>
    </row>
    <row r="12" spans="1:8" ht="34.9" customHeight="1" x14ac:dyDescent="0.4">
      <c r="A12" s="168" t="s">
        <v>314</v>
      </c>
      <c r="B12" s="169"/>
      <c r="C12" s="169"/>
      <c r="D12" s="169"/>
      <c r="E12" s="169"/>
      <c r="F12" s="169"/>
      <c r="G12" s="169"/>
      <c r="H12" s="169"/>
    </row>
    <row r="13" spans="1:8" ht="97.15" customHeight="1" x14ac:dyDescent="0.4">
      <c r="A13" s="168" t="s">
        <v>315</v>
      </c>
      <c r="B13" s="169"/>
      <c r="C13" s="169"/>
      <c r="D13" s="169"/>
      <c r="E13" s="169"/>
      <c r="F13" s="169"/>
      <c r="G13" s="169"/>
      <c r="H13" s="169"/>
    </row>
    <row r="14" spans="1:8" ht="97.15" customHeight="1" x14ac:dyDescent="0.4">
      <c r="A14" s="168" t="s">
        <v>316</v>
      </c>
      <c r="B14" s="169"/>
      <c r="C14" s="169"/>
      <c r="D14" s="169"/>
      <c r="E14" s="169"/>
      <c r="F14" s="169"/>
      <c r="G14" s="169"/>
      <c r="H14" s="169"/>
    </row>
    <row r="15" spans="1:8" ht="20.100000000000001" customHeight="1" x14ac:dyDescent="0.4">
      <c r="A15" s="168" t="s">
        <v>317</v>
      </c>
      <c r="B15" s="169"/>
      <c r="C15" s="169"/>
      <c r="D15" s="169"/>
      <c r="E15" s="169"/>
      <c r="F15" s="169"/>
      <c r="G15" s="169"/>
      <c r="H15" s="169"/>
    </row>
    <row r="16" spans="1:8" x14ac:dyDescent="0.4">
      <c r="A16" s="168"/>
      <c r="B16" s="169"/>
      <c r="C16" s="169"/>
      <c r="D16" s="169"/>
      <c r="E16" s="169"/>
      <c r="F16" s="169"/>
      <c r="G16" s="169"/>
      <c r="H16" s="169"/>
    </row>
    <row r="17" spans="1:8" x14ac:dyDescent="0.4">
      <c r="A17" s="168"/>
      <c r="B17" s="169"/>
      <c r="C17" s="169"/>
      <c r="D17" s="169"/>
      <c r="E17" s="169"/>
      <c r="F17" s="169"/>
      <c r="G17" s="169"/>
      <c r="H17" s="169"/>
    </row>
    <row r="18" spans="1:8" x14ac:dyDescent="0.4">
      <c r="A18" s="168"/>
      <c r="B18" s="169"/>
      <c r="C18" s="169"/>
      <c r="D18" s="169"/>
      <c r="E18" s="169"/>
      <c r="F18" s="169"/>
      <c r="G18" s="169"/>
      <c r="H18" s="169"/>
    </row>
    <row r="19" spans="1:8" x14ac:dyDescent="0.4">
      <c r="A19" s="168"/>
      <c r="B19" s="169"/>
      <c r="C19" s="169"/>
      <c r="D19" s="169"/>
      <c r="E19" s="169"/>
      <c r="F19" s="169"/>
      <c r="G19" s="169"/>
      <c r="H19" s="169"/>
    </row>
    <row r="20" spans="1:8" x14ac:dyDescent="0.4">
      <c r="A20" s="168"/>
      <c r="B20" s="169"/>
      <c r="C20" s="169"/>
      <c r="D20" s="169"/>
      <c r="E20" s="169"/>
      <c r="F20" s="169"/>
      <c r="G20" s="169"/>
      <c r="H20" s="169"/>
    </row>
  </sheetData>
  <sheetProtection password="CAA1" sheet="1" objects="1" scenarios="1"/>
  <mergeCells count="20">
    <mergeCell ref="A12:H12"/>
    <mergeCell ref="A1:H1"/>
    <mergeCell ref="A2:H2"/>
    <mergeCell ref="A3:H3"/>
    <mergeCell ref="A4:H4"/>
    <mergeCell ref="A5:H5"/>
    <mergeCell ref="A6:H6"/>
    <mergeCell ref="A7:H7"/>
    <mergeCell ref="A8:H8"/>
    <mergeCell ref="A9:H9"/>
    <mergeCell ref="A10:H10"/>
    <mergeCell ref="A11:H11"/>
    <mergeCell ref="A19:H19"/>
    <mergeCell ref="A20:H20"/>
    <mergeCell ref="A13:H13"/>
    <mergeCell ref="A14:H14"/>
    <mergeCell ref="A15:H15"/>
    <mergeCell ref="A16:H16"/>
    <mergeCell ref="A17:H17"/>
    <mergeCell ref="A18:H18"/>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tabColor rgb="FFFF0000"/>
  </sheetPr>
  <dimension ref="A1:G19"/>
  <sheetViews>
    <sheetView tabSelected="1" workbookViewId="0">
      <selection activeCell="B2" sqref="B2"/>
    </sheetView>
  </sheetViews>
  <sheetFormatPr baseColWidth="10" defaultColWidth="11.28515625" defaultRowHeight="13.9" x14ac:dyDescent="0.4"/>
  <cols>
    <col min="1" max="1" width="25.140625" style="55" bestFit="1" customWidth="1"/>
    <col min="2" max="2" width="39" style="55" customWidth="1"/>
    <col min="3" max="16384" width="11.28515625" style="55"/>
  </cols>
  <sheetData>
    <row r="1" spans="1:7" ht="20.100000000000001" customHeight="1" x14ac:dyDescent="0.4">
      <c r="A1" s="54" t="s">
        <v>135</v>
      </c>
      <c r="C1" s="56" t="s">
        <v>136</v>
      </c>
    </row>
    <row r="2" spans="1:7" ht="20.100000000000001" customHeight="1" x14ac:dyDescent="0.4">
      <c r="A2" s="55" t="s">
        <v>137</v>
      </c>
      <c r="B2" s="57"/>
      <c r="C2" s="55" t="s">
        <v>137</v>
      </c>
    </row>
    <row r="3" spans="1:7" ht="20.100000000000001" customHeight="1" x14ac:dyDescent="0.4">
      <c r="A3" s="55" t="s">
        <v>138</v>
      </c>
      <c r="B3" s="67"/>
      <c r="C3" s="55" t="s">
        <v>139</v>
      </c>
    </row>
    <row r="4" spans="1:7" ht="20.100000000000001" customHeight="1" x14ac:dyDescent="0.4">
      <c r="A4" s="55" t="s">
        <v>140</v>
      </c>
      <c r="B4" s="57"/>
      <c r="C4" s="55" t="s">
        <v>141</v>
      </c>
    </row>
    <row r="5" spans="1:7" ht="20.100000000000001" customHeight="1" x14ac:dyDescent="0.4"/>
    <row r="6" spans="1:7" ht="45" customHeight="1" x14ac:dyDescent="0.4">
      <c r="A6" s="174" t="s">
        <v>142</v>
      </c>
      <c r="B6" s="175"/>
      <c r="C6" s="175"/>
      <c r="D6" s="175"/>
      <c r="E6" s="175"/>
      <c r="F6" s="175"/>
      <c r="G6" s="175"/>
    </row>
    <row r="7" spans="1:7" ht="15" customHeight="1" x14ac:dyDescent="0.4"/>
    <row r="8" spans="1:7" ht="45" customHeight="1" x14ac:dyDescent="0.4">
      <c r="A8" s="174" t="s">
        <v>153</v>
      </c>
      <c r="B8" s="175"/>
      <c r="C8" s="175"/>
      <c r="D8" s="175"/>
      <c r="E8" s="175"/>
      <c r="F8" s="175"/>
      <c r="G8" s="175"/>
    </row>
    <row r="9" spans="1:7" ht="20.100000000000001" customHeight="1" x14ac:dyDescent="0.4">
      <c r="A9" s="58"/>
    </row>
    <row r="10" spans="1:7" ht="45" customHeight="1" x14ac:dyDescent="0.4">
      <c r="A10" s="171" t="s">
        <v>154</v>
      </c>
      <c r="B10" s="171"/>
      <c r="C10" s="171"/>
      <c r="D10" s="171"/>
      <c r="E10" s="171"/>
      <c r="F10" s="171"/>
      <c r="G10" s="171"/>
    </row>
    <row r="11" spans="1:7" ht="45" customHeight="1" x14ac:dyDescent="0.4">
      <c r="A11" s="171" t="s">
        <v>155</v>
      </c>
      <c r="B11" s="172"/>
      <c r="C11" s="172"/>
      <c r="D11" s="172"/>
      <c r="E11" s="172"/>
      <c r="F11" s="172"/>
      <c r="G11" s="172"/>
    </row>
    <row r="12" spans="1:7" ht="45" customHeight="1" x14ac:dyDescent="0.4">
      <c r="A12" s="171" t="s">
        <v>156</v>
      </c>
      <c r="B12" s="171"/>
      <c r="C12" s="172" t="s">
        <v>157</v>
      </c>
      <c r="D12" s="172"/>
      <c r="E12" s="172"/>
      <c r="F12" s="172"/>
      <c r="G12" s="65"/>
    </row>
    <row r="13" spans="1:7" ht="45" customHeight="1" x14ac:dyDescent="0.4">
      <c r="A13" s="64"/>
      <c r="B13" s="64"/>
      <c r="C13" s="65"/>
      <c r="D13" s="65"/>
      <c r="E13" s="65"/>
      <c r="F13" s="65"/>
      <c r="G13" s="65"/>
    </row>
    <row r="15" spans="1:7" x14ac:dyDescent="0.4">
      <c r="A15" s="55" t="s">
        <v>143</v>
      </c>
      <c r="B15" s="67"/>
      <c r="C15" s="173" t="s">
        <v>144</v>
      </c>
      <c r="D15" s="173"/>
      <c r="E15" s="173"/>
    </row>
    <row r="16" spans="1:7" x14ac:dyDescent="0.4">
      <c r="A16" s="55" t="s">
        <v>145</v>
      </c>
      <c r="B16" s="58" t="str">
        <f>IF(ISBLANK(B15),"",IF(B3=B15,"Kontrolle erfolgreich - check ok","FEHLER - ERROR"))</f>
        <v/>
      </c>
      <c r="C16" s="55" t="s">
        <v>146</v>
      </c>
    </row>
    <row r="17" spans="2:2" x14ac:dyDescent="0.4">
      <c r="B17" s="58" t="str">
        <f>IF(ISBLANK(B15),"",IF(ISERROR(FIND("@",B15,1)),"keine gültige eMail-Adresse",IF((VALUE(FIND("@",B15,1))&gt;1),"","keine gültige eMail-Adresse!")))</f>
        <v/>
      </c>
    </row>
    <row r="18" spans="2:2" x14ac:dyDescent="0.4">
      <c r="B18" s="58" t="str">
        <f>IF(ISBLANK(B15),"",IF(ISERROR(FIND("@",B15,1)),"no valid eMail-adress",IF((VALUE(FIND("@",B15,1))&gt;1),"","no valid eMail-address!")))</f>
        <v/>
      </c>
    </row>
    <row r="19" spans="2:2" x14ac:dyDescent="0.4">
      <c r="B19" s="55" t="str">
        <f>IF(ISBLANK(B15),"",IF(ISERROR(FIND("; ",B15,1)),"",IF((VALUE(FIND("; ",B15,1))&gt;8),"","Achtung - die zweite eMail-Adresse wurde nicht korrekt eingegeben")))</f>
        <v/>
      </c>
    </row>
  </sheetData>
  <sheetProtection sheet="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4"/>
  <dimension ref="A1:G33"/>
  <sheetViews>
    <sheetView workbookViewId="0">
      <selection activeCell="B4" sqref="B4"/>
    </sheetView>
  </sheetViews>
  <sheetFormatPr baseColWidth="10" defaultRowHeight="13.9" x14ac:dyDescent="0.4"/>
  <cols>
    <col min="1" max="1" width="39.7109375" bestFit="1" customWidth="1"/>
    <col min="2" max="2" width="33.140625" bestFit="1" customWidth="1"/>
  </cols>
  <sheetData>
    <row r="1" spans="1:7" x14ac:dyDescent="0.4">
      <c r="A1" t="s">
        <v>3</v>
      </c>
      <c r="B1" s="3" t="str">
        <f>IF(ISNUMBER(VALUE(ErgebnisseProtein!G1)),IF(VALUE(ErgebnisseProtein!G1)&gt;0,VALUE(ErgebnisseProtein!G1),""),"")</f>
        <v/>
      </c>
      <c r="D1" t="s">
        <v>10</v>
      </c>
    </row>
    <row r="2" spans="1:7" x14ac:dyDescent="0.4">
      <c r="A2" t="s">
        <v>0</v>
      </c>
      <c r="B2" s="3" t="str">
        <f>IF(ISNUMBER(VALUE(ErgebnisseProtein!G2)),IF(VALUE(ErgebnisseProtein!G2)&gt;0,VALUE(ErgebnisseProtein!G2),""),"")</f>
        <v/>
      </c>
    </row>
    <row r="3" spans="1:7" x14ac:dyDescent="0.4">
      <c r="A3" t="s">
        <v>4</v>
      </c>
      <c r="B3" s="205" t="s">
        <v>341</v>
      </c>
      <c r="D3" t="s">
        <v>9</v>
      </c>
    </row>
    <row r="4" spans="1:7" x14ac:dyDescent="0.4">
      <c r="A4" t="s">
        <v>5</v>
      </c>
      <c r="B4" s="3">
        <v>2020</v>
      </c>
      <c r="D4" s="4">
        <v>2</v>
      </c>
    </row>
    <row r="5" spans="1:7" x14ac:dyDescent="0.4">
      <c r="A5" t="s">
        <v>6</v>
      </c>
      <c r="B5" s="3" t="str">
        <f>D8</f>
        <v>N</v>
      </c>
      <c r="D5" t="str">
        <f>IF(D4=2,"N","J")</f>
        <v>N</v>
      </c>
      <c r="F5">
        <v>1</v>
      </c>
      <c r="G5" s="38" t="s">
        <v>81</v>
      </c>
    </row>
    <row r="6" spans="1:7" x14ac:dyDescent="0.4">
      <c r="A6" t="s">
        <v>23</v>
      </c>
      <c r="B6" s="3">
        <f>ErgebnisseProtein!G3</f>
        <v>1</v>
      </c>
      <c r="F6">
        <v>2</v>
      </c>
      <c r="G6" s="38" t="s">
        <v>82</v>
      </c>
    </row>
    <row r="7" spans="1:7" x14ac:dyDescent="0.4">
      <c r="A7" t="s">
        <v>25</v>
      </c>
      <c r="B7" s="24">
        <f>ErgebnisseProtein!E5</f>
        <v>44220</v>
      </c>
    </row>
    <row r="8" spans="1:7" x14ac:dyDescent="0.4">
      <c r="A8" t="s">
        <v>7</v>
      </c>
      <c r="B8" s="3">
        <v>24</v>
      </c>
      <c r="D8" t="str">
        <f>LEFT(D5,1)</f>
        <v>N</v>
      </c>
    </row>
    <row r="9" spans="1:7" x14ac:dyDescent="0.4">
      <c r="A9" t="s">
        <v>8</v>
      </c>
      <c r="B9" s="3">
        <v>2</v>
      </c>
    </row>
    <row r="10" spans="1:7" x14ac:dyDescent="0.4">
      <c r="A10" t="s">
        <v>12</v>
      </c>
      <c r="B10" s="2" t="str">
        <f>ErgebnisseProtein!A18</f>
        <v>Lupine</v>
      </c>
      <c r="C10" s="2"/>
    </row>
    <row r="11" spans="1:7" x14ac:dyDescent="0.4">
      <c r="A11" t="s">
        <v>13</v>
      </c>
      <c r="B11" s="2" t="str">
        <f>ErgebnisseProtein!A20</f>
        <v>Sesam</v>
      </c>
      <c r="C11" s="2"/>
    </row>
    <row r="12" spans="1:7" x14ac:dyDescent="0.4">
      <c r="A12" t="s">
        <v>14</v>
      </c>
      <c r="B12" s="2" t="str">
        <f>ErgebnisseProtein!A22</f>
        <v>Mandel</v>
      </c>
      <c r="C12" s="2"/>
    </row>
    <row r="13" spans="1:7" x14ac:dyDescent="0.4">
      <c r="A13" t="s">
        <v>15</v>
      </c>
      <c r="B13" s="2" t="str">
        <f>ErgebnisseProtein!A24</f>
        <v>Erdnuss</v>
      </c>
      <c r="C13" s="2"/>
    </row>
    <row r="14" spans="1:7" x14ac:dyDescent="0.4">
      <c r="A14" t="s">
        <v>16</v>
      </c>
      <c r="B14" s="2" t="str">
        <f>ErgebnisseProtein!A26</f>
        <v>Haselnuss</v>
      </c>
      <c r="C14" s="2"/>
    </row>
    <row r="15" spans="1:7" x14ac:dyDescent="0.4">
      <c r="A15" t="s">
        <v>17</v>
      </c>
      <c r="B15" s="2" t="str">
        <f>ErgebnisseProtein!A28</f>
        <v>Paranuss</v>
      </c>
      <c r="C15" s="2"/>
    </row>
    <row r="16" spans="1:7" x14ac:dyDescent="0.4">
      <c r="A16" t="s">
        <v>18</v>
      </c>
      <c r="B16" s="2" t="str">
        <f>ErgebnisseProtein!A30</f>
        <v>Walnuss</v>
      </c>
      <c r="C16" s="2"/>
    </row>
    <row r="17" spans="1:3" x14ac:dyDescent="0.4">
      <c r="A17" t="s">
        <v>19</v>
      </c>
      <c r="B17" s="2" t="str">
        <f>ErgebnisseProtein!A32</f>
        <v>Macadamia</v>
      </c>
      <c r="C17" s="2"/>
    </row>
    <row r="18" spans="1:3" x14ac:dyDescent="0.4">
      <c r="A18" t="s">
        <v>99</v>
      </c>
      <c r="B18" s="2" t="str">
        <f>ErgebnisseProtein!A37</f>
        <v>Pistazien</v>
      </c>
      <c r="C18" s="2"/>
    </row>
    <row r="19" spans="1:3" x14ac:dyDescent="0.4">
      <c r="A19" t="s">
        <v>168</v>
      </c>
      <c r="B19" s="2" t="str">
        <f>ErgebnisseProtein!A39</f>
        <v>Fisch (Differenzierung unmöglich)</v>
      </c>
      <c r="C19" s="2"/>
    </row>
    <row r="20" spans="1:3" x14ac:dyDescent="0.4">
      <c r="A20" t="s">
        <v>169</v>
      </c>
      <c r="B20" s="2" t="str">
        <f>ErgebnisseProtein!A41</f>
        <v>Kabeljau (Gadus morhua)</v>
      </c>
    </row>
    <row r="21" spans="1:3" x14ac:dyDescent="0.4">
      <c r="A21" t="s">
        <v>170</v>
      </c>
      <c r="B21" s="2" t="str">
        <f>ErgebnisseProtein!A43</f>
        <v>Tintenfisch</v>
      </c>
    </row>
    <row r="22" spans="1:3" x14ac:dyDescent="0.4">
      <c r="A22" t="s">
        <v>171</v>
      </c>
      <c r="B22" s="2" t="str">
        <f>ErgebnisseProtein!A45</f>
        <v>Shrimps</v>
      </c>
    </row>
    <row r="23" spans="1:3" x14ac:dyDescent="0.4">
      <c r="A23" t="s">
        <v>172</v>
      </c>
      <c r="B23" s="2" t="str">
        <f>ErgebnisseProtein!A47</f>
        <v>Senf (Differenzierung unmöglich)</v>
      </c>
    </row>
    <row r="24" spans="1:3" x14ac:dyDescent="0.4">
      <c r="A24" t="s">
        <v>173</v>
      </c>
      <c r="B24" s="2" t="str">
        <f>ErgebnisseProtein!A49</f>
        <v>Senf, weiß/gelb (Sinapis alba)</v>
      </c>
    </row>
    <row r="25" spans="1:3" x14ac:dyDescent="0.4">
      <c r="A25" t="s">
        <v>174</v>
      </c>
      <c r="B25" s="2" t="str">
        <f>ErgebnisseProtein!A51</f>
        <v>Senf, braun /schwarz (Brassica)</v>
      </c>
    </row>
    <row r="26" spans="1:3" x14ac:dyDescent="0.4">
      <c r="A26" t="s">
        <v>175</v>
      </c>
      <c r="B26" s="2" t="str">
        <f>ErgebnisseProtein!A53</f>
        <v>Gluten</v>
      </c>
    </row>
    <row r="27" spans="1:3" x14ac:dyDescent="0.4">
      <c r="A27" t="s">
        <v>193</v>
      </c>
      <c r="B27" s="2" t="str">
        <f>ErgebnisseProtein!A55</f>
        <v>Soja</v>
      </c>
    </row>
    <row r="28" spans="1:3" x14ac:dyDescent="0.4">
      <c r="A28" t="s">
        <v>229</v>
      </c>
      <c r="B28" s="2" t="str">
        <f>ErgebnisseProtein!A58</f>
        <v>Sellerie</v>
      </c>
    </row>
    <row r="29" spans="1:3" x14ac:dyDescent="0.4">
      <c r="A29" t="s">
        <v>272</v>
      </c>
      <c r="B29" s="2" t="str">
        <f>ErgebnisseProtein!A60</f>
        <v>Ei (vom Huhn) - Zutat!</v>
      </c>
    </row>
    <row r="30" spans="1:3" x14ac:dyDescent="0.4">
      <c r="A30" t="s">
        <v>273</v>
      </c>
      <c r="B30" s="2" t="str">
        <f>ErgebnisseProtein!A62</f>
        <v>Milchprotein, allgemein</v>
      </c>
    </row>
    <row r="31" spans="1:3" x14ac:dyDescent="0.4">
      <c r="A31" t="s">
        <v>274</v>
      </c>
      <c r="B31" s="2" t="str">
        <f>ErgebnisseProtein!A64</f>
        <v>Molkenprotein</v>
      </c>
    </row>
    <row r="32" spans="1:3" x14ac:dyDescent="0.4">
      <c r="A32" t="s">
        <v>275</v>
      </c>
      <c r="B32" s="2" t="str">
        <f>ErgebnisseProtein!A66</f>
        <v>Casein</v>
      </c>
    </row>
    <row r="33" spans="1:2" x14ac:dyDescent="0.4">
      <c r="A33" t="s">
        <v>276</v>
      </c>
      <c r="B33" s="2" t="str">
        <f>ErgebnisseProtein!A68</f>
        <v>Lactose</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C00000"/>
  </sheetPr>
  <dimension ref="A1:J84"/>
  <sheetViews>
    <sheetView zoomScale="120" zoomScaleNormal="120" zoomScalePageLayoutView="110" workbookViewId="0">
      <selection activeCell="G1" sqref="G1"/>
    </sheetView>
  </sheetViews>
  <sheetFormatPr baseColWidth="10" defaultColWidth="11.28515625" defaultRowHeight="15.4" x14ac:dyDescent="0.4"/>
  <cols>
    <col min="1" max="1" width="28.7109375" style="7" customWidth="1"/>
    <col min="2" max="8" width="13.7109375" style="7" customWidth="1"/>
    <col min="9" max="9" width="14.7109375" style="28" customWidth="1"/>
    <col min="10" max="10" width="5.7109375" style="7" customWidth="1"/>
    <col min="11" max="16384" width="11.28515625" style="7"/>
  </cols>
  <sheetData>
    <row r="1" spans="1:9" ht="21.95" customHeight="1" x14ac:dyDescent="0.55000000000000004">
      <c r="A1" s="121" t="s">
        <v>28</v>
      </c>
      <c r="B1" s="122"/>
      <c r="C1" s="123"/>
      <c r="E1" s="5" t="s">
        <v>29</v>
      </c>
      <c r="F1" s="5"/>
      <c r="G1" s="83"/>
    </row>
    <row r="2" spans="1:9" ht="21.95" customHeight="1" x14ac:dyDescent="0.55000000000000004">
      <c r="A2" s="121" t="s">
        <v>267</v>
      </c>
      <c r="B2" s="122"/>
      <c r="C2" s="123"/>
      <c r="E2" s="5" t="s">
        <v>30</v>
      </c>
      <c r="F2" s="5"/>
      <c r="G2" s="83"/>
    </row>
    <row r="3" spans="1:9" ht="12.4" customHeight="1" x14ac:dyDescent="0.55000000000000004">
      <c r="A3" s="206" t="s">
        <v>342</v>
      </c>
      <c r="B3" s="207"/>
      <c r="C3" s="141"/>
      <c r="E3" s="34" t="s">
        <v>27</v>
      </c>
      <c r="F3" s="33"/>
      <c r="G3" s="25">
        <v>1</v>
      </c>
      <c r="H3" s="70" t="s">
        <v>301</v>
      </c>
    </row>
    <row r="4" spans="1:9" ht="21.95" customHeight="1" x14ac:dyDescent="0.5">
      <c r="A4" s="5" t="s">
        <v>2</v>
      </c>
      <c r="B4" s="7" t="s">
        <v>1</v>
      </c>
      <c r="E4" s="134">
        <f>MAX(Bezug!A3:A28)-1</f>
        <v>25</v>
      </c>
      <c r="F4" s="135"/>
      <c r="G4" s="136" t="str">
        <f>IF(ISBLANK(G1),"",IF(ISNUMBER(VALUE(G1)),"","Bitte nur Ziffern eingeben (numbers only)"))</f>
        <v/>
      </c>
      <c r="H4" s="191">
        <f>MAX('DNA-Extraktion'!$A$4:$A$22)-1</f>
        <v>18</v>
      </c>
      <c r="I4" s="191"/>
    </row>
    <row r="5" spans="1:9" ht="21.95" customHeight="1" x14ac:dyDescent="0.5">
      <c r="A5" s="8" t="s">
        <v>31</v>
      </c>
      <c r="E5" s="192">
        <v>44220</v>
      </c>
      <c r="F5" s="192"/>
      <c r="G5" s="26" t="str">
        <f>IF(ISBLANK(G2),"",IF(ISNUMBER(VALUE(G2)),"","Bitte nur Ziffern eingeben (numbers only)"))</f>
        <v/>
      </c>
      <c r="H5" s="6"/>
      <c r="I5" s="29"/>
    </row>
    <row r="6" spans="1:9" ht="10.15" customHeight="1" x14ac:dyDescent="0.4"/>
    <row r="7" spans="1:9" s="10" customFormat="1" ht="64.900000000000006" customHeight="1" x14ac:dyDescent="0.4">
      <c r="A7" s="193" t="s">
        <v>100</v>
      </c>
      <c r="B7" s="180"/>
      <c r="C7" s="180"/>
      <c r="D7" s="180"/>
      <c r="E7" s="180"/>
      <c r="F7" s="180"/>
      <c r="G7" s="180"/>
      <c r="H7" s="180"/>
      <c r="I7" s="180"/>
    </row>
    <row r="8" spans="1:9" s="10" customFormat="1" ht="60" customHeight="1" x14ac:dyDescent="0.4">
      <c r="A8" s="180" t="s">
        <v>194</v>
      </c>
      <c r="B8" s="180"/>
      <c r="C8" s="180"/>
      <c r="D8" s="180"/>
      <c r="E8" s="180"/>
      <c r="F8" s="180"/>
      <c r="G8" s="180"/>
      <c r="H8" s="180"/>
      <c r="I8" s="180"/>
    </row>
    <row r="9" spans="1:9" s="10" customFormat="1" ht="64.900000000000006" customHeight="1" x14ac:dyDescent="0.4">
      <c r="A9" s="180" t="s">
        <v>235</v>
      </c>
      <c r="B9" s="180"/>
      <c r="C9" s="180"/>
      <c r="D9" s="180"/>
      <c r="E9" s="180"/>
      <c r="F9" s="180"/>
      <c r="G9" s="180"/>
      <c r="H9" s="180"/>
      <c r="I9" s="180"/>
    </row>
    <row r="10" spans="1:9" s="10" customFormat="1" ht="84.95" customHeight="1" x14ac:dyDescent="0.4">
      <c r="A10" s="180" t="s">
        <v>158</v>
      </c>
      <c r="B10" s="180"/>
      <c r="C10" s="180"/>
      <c r="D10" s="180"/>
      <c r="E10" s="180"/>
      <c r="F10" s="180"/>
      <c r="G10" s="180"/>
      <c r="H10" s="180"/>
      <c r="I10" s="180"/>
    </row>
    <row r="11" spans="1:9" s="10" customFormat="1" ht="34.9" customHeight="1" x14ac:dyDescent="0.4">
      <c r="A11" s="180" t="s">
        <v>279</v>
      </c>
      <c r="B11" s="180"/>
      <c r="C11" s="180"/>
      <c r="D11" s="180"/>
      <c r="E11" s="180"/>
      <c r="F11" s="180"/>
      <c r="G11" s="180"/>
      <c r="H11" s="180"/>
      <c r="I11" s="180"/>
    </row>
    <row r="12" spans="1:9" s="10" customFormat="1" ht="34.9" customHeight="1" x14ac:dyDescent="0.4">
      <c r="A12" s="180" t="s">
        <v>26</v>
      </c>
      <c r="B12" s="180"/>
      <c r="C12" s="180"/>
      <c r="D12" s="180"/>
      <c r="E12" s="180"/>
      <c r="F12" s="180"/>
      <c r="G12" s="180"/>
      <c r="H12" s="180"/>
      <c r="I12" s="180"/>
    </row>
    <row r="13" spans="1:9" s="10" customFormat="1" ht="34.9" customHeight="1" x14ac:dyDescent="0.4">
      <c r="A13" s="194" t="str">
        <f>IF(OR(ISBLANK(G1),ISBLANK(G2)),"Die Tabelle ist so nicht versandfertig. Es fehlen noch Eingaben bei Kunden-Nr. und/oder Postleitzahl. Nur wenn diese beiden Felder ausgefüllt sind, kann der Absender dieser Tabelle korrekt identifiziert werden.","Wichtig: Sind Ihre Eingaben bei Kunden-Nr. und Postleitzahl korrekt?")</f>
        <v>Die Tabelle ist so nicht versandfertig. Es fehlen noch Eingaben bei Kunden-Nr. und/oder Postleitzahl. Nur wenn diese beiden Felder ausgefüllt sind, kann der Absender dieser Tabelle korrekt identifiziert werden.</v>
      </c>
      <c r="B13" s="194"/>
      <c r="C13" s="194"/>
      <c r="D13" s="194"/>
      <c r="E13" s="194"/>
      <c r="F13" s="194"/>
      <c r="G13" s="194"/>
      <c r="H13" s="194"/>
      <c r="I13" s="194"/>
    </row>
    <row r="14" spans="1:9" s="10" customFormat="1" ht="25.15" customHeight="1" x14ac:dyDescent="0.4">
      <c r="A14" s="9" t="s">
        <v>24</v>
      </c>
      <c r="B14" s="27"/>
      <c r="C14" s="27"/>
      <c r="D14" s="27"/>
      <c r="E14" s="27"/>
      <c r="F14" s="27"/>
      <c r="G14" s="27"/>
      <c r="H14" s="36"/>
      <c r="I14" s="37"/>
    </row>
    <row r="15" spans="1:9" ht="36" customHeight="1" x14ac:dyDescent="0.4">
      <c r="A15" s="127" t="s">
        <v>165</v>
      </c>
      <c r="B15" s="184" t="s">
        <v>280</v>
      </c>
      <c r="C15" s="184"/>
      <c r="D15" s="124" t="s">
        <v>32</v>
      </c>
      <c r="E15" s="125" t="s">
        <v>33</v>
      </c>
      <c r="F15" s="124" t="s">
        <v>77</v>
      </c>
      <c r="G15" s="124" t="s">
        <v>179</v>
      </c>
      <c r="H15" s="184" t="s">
        <v>281</v>
      </c>
      <c r="I15" s="185"/>
    </row>
    <row r="16" spans="1:9" ht="22.15" customHeight="1" x14ac:dyDescent="0.45">
      <c r="A16" s="35" t="s">
        <v>300</v>
      </c>
      <c r="B16" s="183">
        <v>7</v>
      </c>
      <c r="C16" s="183"/>
      <c r="D16" s="82"/>
      <c r="E16" s="138">
        <v>26</v>
      </c>
      <c r="F16" s="69"/>
      <c r="G16" s="82"/>
      <c r="H16" s="190">
        <v>19</v>
      </c>
      <c r="I16" s="190"/>
    </row>
    <row r="17" spans="1:9" s="19" customFormat="1" ht="22.15" customHeight="1" x14ac:dyDescent="0.45">
      <c r="A17" s="75" t="s">
        <v>195</v>
      </c>
      <c r="B17" s="176"/>
      <c r="C17" s="176"/>
      <c r="D17" s="39"/>
      <c r="E17" s="59"/>
      <c r="F17" s="39"/>
      <c r="G17" s="39"/>
      <c r="H17" s="182"/>
      <c r="I17" s="182"/>
    </row>
    <row r="18" spans="1:9" s="19" customFormat="1" ht="22.15" customHeight="1" x14ac:dyDescent="0.45">
      <c r="A18" s="35" t="s">
        <v>159</v>
      </c>
      <c r="B18" s="183">
        <v>7</v>
      </c>
      <c r="C18" s="183"/>
      <c r="D18" s="82"/>
      <c r="E18" s="68">
        <v>26</v>
      </c>
      <c r="F18" s="69"/>
      <c r="G18" s="82"/>
      <c r="H18" s="190">
        <v>19</v>
      </c>
      <c r="I18" s="190"/>
    </row>
    <row r="19" spans="1:9" s="19" customFormat="1" ht="22.15" customHeight="1" x14ac:dyDescent="0.45">
      <c r="A19" s="75" t="s">
        <v>195</v>
      </c>
      <c r="B19" s="176"/>
      <c r="C19" s="176"/>
      <c r="D19" s="39"/>
      <c r="E19" s="59"/>
      <c r="F19" s="39"/>
      <c r="G19" s="39"/>
      <c r="H19" s="182"/>
      <c r="I19" s="182"/>
    </row>
    <row r="20" spans="1:9" s="19" customFormat="1" ht="22.9" customHeight="1" x14ac:dyDescent="0.45">
      <c r="A20" s="35" t="s">
        <v>160</v>
      </c>
      <c r="B20" s="183">
        <v>7</v>
      </c>
      <c r="C20" s="183"/>
      <c r="D20" s="82"/>
      <c r="E20" s="111">
        <v>26</v>
      </c>
      <c r="F20" s="69"/>
      <c r="G20" s="82"/>
      <c r="H20" s="177">
        <v>0</v>
      </c>
      <c r="I20" s="177"/>
    </row>
    <row r="21" spans="1:9" s="19" customFormat="1" ht="22.9" customHeight="1" x14ac:dyDescent="0.45">
      <c r="A21" s="75" t="s">
        <v>195</v>
      </c>
      <c r="B21" s="176"/>
      <c r="C21" s="176"/>
      <c r="D21" s="39"/>
      <c r="E21" s="59"/>
      <c r="F21" s="39"/>
      <c r="G21" s="39"/>
      <c r="H21" s="182"/>
      <c r="I21" s="182"/>
    </row>
    <row r="22" spans="1:9" s="19" customFormat="1" ht="22.9" customHeight="1" x14ac:dyDescent="0.45">
      <c r="A22" s="35" t="s">
        <v>161</v>
      </c>
      <c r="B22" s="183">
        <v>7</v>
      </c>
      <c r="C22" s="183"/>
      <c r="D22" s="82"/>
      <c r="E22" s="111">
        <v>26</v>
      </c>
      <c r="F22" s="69"/>
      <c r="G22" s="82"/>
      <c r="H22" s="177">
        <v>19</v>
      </c>
      <c r="I22" s="177"/>
    </row>
    <row r="23" spans="1:9" s="19" customFormat="1" ht="22.9" customHeight="1" x14ac:dyDescent="0.45">
      <c r="A23" s="75" t="s">
        <v>195</v>
      </c>
      <c r="B23" s="176"/>
      <c r="C23" s="176"/>
      <c r="D23" s="39"/>
      <c r="E23" s="59"/>
      <c r="F23" s="39"/>
      <c r="G23" s="39"/>
      <c r="H23" s="182"/>
      <c r="I23" s="182"/>
    </row>
    <row r="24" spans="1:9" s="19" customFormat="1" ht="22.9" customHeight="1" x14ac:dyDescent="0.45">
      <c r="A24" s="35" t="s">
        <v>162</v>
      </c>
      <c r="B24" s="183">
        <v>7</v>
      </c>
      <c r="C24" s="183"/>
      <c r="D24" s="82"/>
      <c r="E24" s="111">
        <v>26</v>
      </c>
      <c r="F24" s="69"/>
      <c r="G24" s="82"/>
      <c r="H24" s="177">
        <v>19</v>
      </c>
      <c r="I24" s="177"/>
    </row>
    <row r="25" spans="1:9" s="19" customFormat="1" ht="22.9" customHeight="1" x14ac:dyDescent="0.45">
      <c r="A25" s="75" t="s">
        <v>195</v>
      </c>
      <c r="B25" s="176"/>
      <c r="C25" s="176"/>
      <c r="D25" s="39"/>
      <c r="E25" s="59"/>
      <c r="F25" s="39"/>
      <c r="G25" s="39"/>
      <c r="H25" s="182"/>
      <c r="I25" s="182"/>
    </row>
    <row r="26" spans="1:9" s="19" customFormat="1" ht="22.9" customHeight="1" x14ac:dyDescent="0.45">
      <c r="A26" s="35" t="s">
        <v>163</v>
      </c>
      <c r="B26" s="183">
        <v>7</v>
      </c>
      <c r="C26" s="183"/>
      <c r="D26" s="82"/>
      <c r="E26" s="111">
        <v>26</v>
      </c>
      <c r="F26" s="69"/>
      <c r="G26" s="82"/>
      <c r="H26" s="177">
        <v>19</v>
      </c>
      <c r="I26" s="177"/>
    </row>
    <row r="27" spans="1:9" s="19" customFormat="1" ht="22.9" customHeight="1" x14ac:dyDescent="0.45">
      <c r="A27" s="75" t="s">
        <v>195</v>
      </c>
      <c r="B27" s="176"/>
      <c r="C27" s="176"/>
      <c r="D27" s="39"/>
      <c r="E27" s="59"/>
      <c r="F27" s="39"/>
      <c r="G27" s="39"/>
      <c r="H27" s="182"/>
      <c r="I27" s="182"/>
    </row>
    <row r="28" spans="1:9" s="19" customFormat="1" ht="22.9" customHeight="1" x14ac:dyDescent="0.45">
      <c r="A28" s="35" t="s">
        <v>164</v>
      </c>
      <c r="B28" s="183">
        <v>7</v>
      </c>
      <c r="C28" s="183"/>
      <c r="D28" s="82"/>
      <c r="E28" s="111">
        <v>26</v>
      </c>
      <c r="F28" s="69"/>
      <c r="G28" s="82"/>
      <c r="H28" s="177">
        <v>0</v>
      </c>
      <c r="I28" s="177"/>
    </row>
    <row r="29" spans="1:9" s="19" customFormat="1" ht="22.9" customHeight="1" x14ac:dyDescent="0.45">
      <c r="A29" s="75" t="s">
        <v>195</v>
      </c>
      <c r="B29" s="176"/>
      <c r="C29" s="176"/>
      <c r="D29" s="39"/>
      <c r="E29" s="59"/>
      <c r="F29" s="39"/>
      <c r="G29" s="39"/>
      <c r="H29" s="182"/>
      <c r="I29" s="182"/>
    </row>
    <row r="30" spans="1:9" s="19" customFormat="1" ht="22.9" customHeight="1" x14ac:dyDescent="0.45">
      <c r="A30" s="35" t="s">
        <v>242</v>
      </c>
      <c r="B30" s="183">
        <v>7</v>
      </c>
      <c r="C30" s="183"/>
      <c r="D30" s="82"/>
      <c r="E30" s="111">
        <v>26</v>
      </c>
      <c r="F30" s="69"/>
      <c r="G30" s="82"/>
      <c r="H30" s="177">
        <v>0</v>
      </c>
      <c r="I30" s="177"/>
    </row>
    <row r="31" spans="1:9" s="19" customFormat="1" ht="22.9" customHeight="1" x14ac:dyDescent="0.45">
      <c r="A31" s="75" t="s">
        <v>195</v>
      </c>
      <c r="B31" s="176"/>
      <c r="C31" s="176"/>
      <c r="D31" s="39"/>
      <c r="E31" s="59"/>
      <c r="F31" s="39"/>
      <c r="G31" s="39"/>
      <c r="H31" s="182"/>
      <c r="I31" s="182"/>
    </row>
    <row r="32" spans="1:9" s="19" customFormat="1" ht="22.9" customHeight="1" x14ac:dyDescent="0.45">
      <c r="A32" s="35" t="s">
        <v>243</v>
      </c>
      <c r="B32" s="183">
        <v>7</v>
      </c>
      <c r="C32" s="183"/>
      <c r="D32" s="82"/>
      <c r="E32" s="111">
        <v>26</v>
      </c>
      <c r="F32" s="69"/>
      <c r="G32" s="82"/>
      <c r="H32" s="177">
        <v>19</v>
      </c>
      <c r="I32" s="177"/>
    </row>
    <row r="33" spans="1:10" s="19" customFormat="1" ht="22.9" customHeight="1" x14ac:dyDescent="0.45">
      <c r="A33" s="75" t="s">
        <v>195</v>
      </c>
      <c r="B33" s="176"/>
      <c r="C33" s="176"/>
      <c r="D33" s="39"/>
      <c r="E33" s="59"/>
      <c r="F33" s="39"/>
      <c r="G33" s="39"/>
      <c r="H33" s="182"/>
      <c r="I33" s="182"/>
    </row>
    <row r="34" spans="1:10" s="19" customFormat="1" ht="22.9" customHeight="1" x14ac:dyDescent="0.45">
      <c r="A34" s="35" t="s">
        <v>244</v>
      </c>
      <c r="B34" s="189">
        <v>7</v>
      </c>
      <c r="C34" s="189"/>
      <c r="D34" s="82"/>
      <c r="E34" s="111">
        <v>26</v>
      </c>
      <c r="F34" s="69"/>
      <c r="G34" s="130"/>
      <c r="H34" s="190">
        <v>19</v>
      </c>
      <c r="I34" s="190"/>
    </row>
    <row r="35" spans="1:10" s="19" customFormat="1" ht="22.9" customHeight="1" x14ac:dyDescent="0.45">
      <c r="A35" s="75" t="s">
        <v>195</v>
      </c>
      <c r="B35" s="187"/>
      <c r="C35" s="187"/>
      <c r="D35" s="39"/>
      <c r="E35" s="59"/>
      <c r="F35" s="39"/>
      <c r="G35" s="39"/>
      <c r="H35" s="182"/>
      <c r="I35" s="182"/>
    </row>
    <row r="36" spans="1:10" s="19" customFormat="1" ht="36" customHeight="1" x14ac:dyDescent="0.45">
      <c r="A36" s="127" t="s">
        <v>165</v>
      </c>
      <c r="B36" s="184" t="s">
        <v>280</v>
      </c>
      <c r="C36" s="184"/>
      <c r="D36" s="124" t="s">
        <v>32</v>
      </c>
      <c r="E36" s="125" t="s">
        <v>33</v>
      </c>
      <c r="F36" s="124" t="s">
        <v>77</v>
      </c>
      <c r="G36" s="124" t="s">
        <v>179</v>
      </c>
      <c r="H36" s="184" t="s">
        <v>281</v>
      </c>
      <c r="I36" s="185"/>
    </row>
    <row r="37" spans="1:10" s="19" customFormat="1" ht="22.9" customHeight="1" x14ac:dyDescent="0.45">
      <c r="A37" s="110" t="s">
        <v>245</v>
      </c>
      <c r="B37" s="188">
        <v>7</v>
      </c>
      <c r="C37" s="188"/>
      <c r="D37" s="82"/>
      <c r="E37" s="112">
        <v>26</v>
      </c>
      <c r="F37" s="69"/>
      <c r="G37" s="82"/>
      <c r="H37" s="189">
        <v>19</v>
      </c>
      <c r="I37" s="189"/>
    </row>
    <row r="38" spans="1:10" s="19" customFormat="1" ht="22.9" customHeight="1" x14ac:dyDescent="0.45">
      <c r="A38" s="75" t="s">
        <v>195</v>
      </c>
      <c r="B38" s="176"/>
      <c r="C38" s="176"/>
      <c r="D38" s="39"/>
      <c r="E38" s="59"/>
      <c r="F38" s="39"/>
      <c r="G38" s="39"/>
      <c r="H38" s="182"/>
      <c r="I38" s="182"/>
    </row>
    <row r="39" spans="1:10" s="19" customFormat="1" ht="22.9" customHeight="1" x14ac:dyDescent="0.45">
      <c r="A39" s="110" t="s">
        <v>256</v>
      </c>
      <c r="B39" s="188">
        <v>7</v>
      </c>
      <c r="C39" s="188"/>
      <c r="D39" s="82"/>
      <c r="E39" s="112">
        <v>26</v>
      </c>
      <c r="F39" s="69"/>
      <c r="G39" s="82"/>
      <c r="H39" s="189">
        <v>19</v>
      </c>
      <c r="I39" s="189"/>
    </row>
    <row r="40" spans="1:10" s="19" customFormat="1" ht="22.9" customHeight="1" x14ac:dyDescent="0.45">
      <c r="A40" s="75" t="s">
        <v>195</v>
      </c>
      <c r="B40" s="176"/>
      <c r="C40" s="176"/>
      <c r="D40" s="39"/>
      <c r="E40" s="59"/>
      <c r="F40" s="39"/>
      <c r="G40" s="39"/>
      <c r="H40" s="182"/>
      <c r="I40" s="182"/>
    </row>
    <row r="41" spans="1:10" s="19" customFormat="1" ht="22.9" customHeight="1" x14ac:dyDescent="0.45">
      <c r="A41" s="109" t="s">
        <v>252</v>
      </c>
      <c r="B41" s="183">
        <v>7</v>
      </c>
      <c r="C41" s="183"/>
      <c r="D41" s="82"/>
      <c r="E41" s="111">
        <v>26</v>
      </c>
      <c r="F41" s="69"/>
      <c r="G41" s="82"/>
      <c r="H41" s="177">
        <v>19</v>
      </c>
      <c r="I41" s="177"/>
      <c r="J41" s="20"/>
    </row>
    <row r="42" spans="1:10" s="19" customFormat="1" ht="22.9" customHeight="1" x14ac:dyDescent="0.45">
      <c r="A42" s="75" t="s">
        <v>195</v>
      </c>
      <c r="B42" s="176"/>
      <c r="C42" s="176"/>
      <c r="D42" s="39"/>
      <c r="E42" s="59"/>
      <c r="F42" s="39"/>
      <c r="G42" s="39"/>
      <c r="H42" s="182"/>
      <c r="I42" s="182"/>
      <c r="J42" s="20"/>
    </row>
    <row r="43" spans="1:10" s="19" customFormat="1" ht="22.9" customHeight="1" x14ac:dyDescent="0.45">
      <c r="A43" s="35" t="s">
        <v>247</v>
      </c>
      <c r="B43" s="40">
        <v>7</v>
      </c>
      <c r="C43" s="40"/>
      <c r="D43" s="82"/>
      <c r="E43" s="111">
        <v>26</v>
      </c>
      <c r="F43" s="69"/>
      <c r="G43" s="82"/>
      <c r="H43" s="177">
        <v>19</v>
      </c>
      <c r="I43" s="177"/>
      <c r="J43" s="20"/>
    </row>
    <row r="44" spans="1:10" s="19" customFormat="1" ht="22.9" customHeight="1" x14ac:dyDescent="0.45">
      <c r="A44" s="75" t="s">
        <v>246</v>
      </c>
      <c r="B44" s="176"/>
      <c r="C44" s="176"/>
      <c r="D44" s="39"/>
      <c r="E44" s="59"/>
      <c r="F44" s="39"/>
      <c r="G44" s="39"/>
      <c r="H44" s="182"/>
      <c r="I44" s="182"/>
      <c r="J44" s="20"/>
    </row>
    <row r="45" spans="1:10" s="19" customFormat="1" ht="22.9" customHeight="1" x14ac:dyDescent="0.45">
      <c r="A45" s="35" t="s">
        <v>248</v>
      </c>
      <c r="B45" s="40">
        <v>7</v>
      </c>
      <c r="C45" s="40"/>
      <c r="D45" s="82"/>
      <c r="E45" s="111">
        <v>26</v>
      </c>
      <c r="F45" s="69"/>
      <c r="G45" s="82"/>
      <c r="H45" s="177">
        <v>19</v>
      </c>
      <c r="I45" s="177"/>
      <c r="J45" s="20"/>
    </row>
    <row r="46" spans="1:10" s="19" customFormat="1" ht="22.9" customHeight="1" x14ac:dyDescent="0.45">
      <c r="A46" s="76" t="s">
        <v>195</v>
      </c>
      <c r="B46" s="176"/>
      <c r="C46" s="176"/>
      <c r="D46" s="39"/>
      <c r="E46" s="59"/>
      <c r="F46" s="39"/>
      <c r="G46" s="39"/>
      <c r="H46" s="182"/>
      <c r="I46" s="182"/>
      <c r="J46" s="20"/>
    </row>
    <row r="47" spans="1:10" s="19" customFormat="1" ht="22.9" customHeight="1" x14ac:dyDescent="0.45">
      <c r="A47" s="109" t="s">
        <v>251</v>
      </c>
      <c r="B47" s="40">
        <v>7</v>
      </c>
      <c r="C47" s="40"/>
      <c r="D47" s="82"/>
      <c r="E47" s="111">
        <v>26</v>
      </c>
      <c r="F47" s="69"/>
      <c r="G47" s="82"/>
      <c r="H47" s="177">
        <v>19</v>
      </c>
      <c r="I47" s="177"/>
      <c r="J47" s="20"/>
    </row>
    <row r="48" spans="1:10" s="19" customFormat="1" ht="22.9" customHeight="1" x14ac:dyDescent="0.45">
      <c r="A48" s="75" t="s">
        <v>199</v>
      </c>
      <c r="B48" s="176"/>
      <c r="C48" s="176"/>
      <c r="D48" s="39"/>
      <c r="E48" s="59"/>
      <c r="F48" s="39"/>
      <c r="G48" s="39"/>
      <c r="H48" s="182"/>
      <c r="I48" s="182"/>
      <c r="J48" s="20"/>
    </row>
    <row r="49" spans="1:10" s="19" customFormat="1" ht="22.9" customHeight="1" x14ac:dyDescent="0.45">
      <c r="A49" s="109" t="s">
        <v>250</v>
      </c>
      <c r="B49" s="40">
        <v>7</v>
      </c>
      <c r="C49" s="40"/>
      <c r="D49" s="82"/>
      <c r="E49" s="111">
        <v>26</v>
      </c>
      <c r="F49" s="69"/>
      <c r="G49" s="82"/>
      <c r="H49" s="177">
        <v>19</v>
      </c>
      <c r="I49" s="177"/>
      <c r="J49" s="20"/>
    </row>
    <row r="50" spans="1:10" s="19" customFormat="1" ht="22.9" customHeight="1" x14ac:dyDescent="0.45">
      <c r="A50" s="75" t="s">
        <v>199</v>
      </c>
      <c r="B50" s="176"/>
      <c r="C50" s="176"/>
      <c r="D50" s="39"/>
      <c r="E50" s="59"/>
      <c r="F50" s="39"/>
      <c r="G50" s="39"/>
      <c r="H50" s="182"/>
      <c r="I50" s="182"/>
      <c r="J50" s="20"/>
    </row>
    <row r="51" spans="1:10" s="19" customFormat="1" ht="22.9" customHeight="1" x14ac:dyDescent="0.45">
      <c r="A51" s="109" t="s">
        <v>253</v>
      </c>
      <c r="B51" s="40">
        <v>7</v>
      </c>
      <c r="C51" s="40"/>
      <c r="D51" s="82"/>
      <c r="E51" s="111">
        <v>26</v>
      </c>
      <c r="F51" s="69"/>
      <c r="G51" s="82"/>
      <c r="H51" s="177">
        <v>19</v>
      </c>
      <c r="I51" s="177"/>
      <c r="J51" s="20"/>
    </row>
    <row r="52" spans="1:10" s="19" customFormat="1" ht="22.9" customHeight="1" x14ac:dyDescent="0.45">
      <c r="A52" s="75" t="s">
        <v>199</v>
      </c>
      <c r="B52" s="176"/>
      <c r="C52" s="176"/>
      <c r="D52" s="39"/>
      <c r="E52" s="59"/>
      <c r="F52" s="39"/>
      <c r="G52" s="39"/>
      <c r="H52" s="182"/>
      <c r="I52" s="182"/>
      <c r="J52" s="20"/>
    </row>
    <row r="53" spans="1:10" s="19" customFormat="1" ht="22.9" customHeight="1" x14ac:dyDescent="0.45">
      <c r="A53" s="35" t="s">
        <v>80</v>
      </c>
      <c r="B53" s="186">
        <v>7</v>
      </c>
      <c r="C53" s="186"/>
      <c r="D53" s="82"/>
      <c r="E53" s="111">
        <v>26</v>
      </c>
      <c r="F53" s="69"/>
      <c r="G53" s="82"/>
      <c r="H53" s="177">
        <v>19</v>
      </c>
      <c r="I53" s="177"/>
      <c r="J53" s="20"/>
    </row>
    <row r="54" spans="1:10" s="19" customFormat="1" ht="22.9" customHeight="1" x14ac:dyDescent="0.45">
      <c r="A54" s="76" t="s">
        <v>195</v>
      </c>
      <c r="B54" s="176"/>
      <c r="C54" s="176"/>
      <c r="D54" s="39"/>
      <c r="E54" s="59"/>
      <c r="F54" s="39"/>
      <c r="G54" s="39"/>
      <c r="H54" s="182"/>
      <c r="I54" s="182"/>
      <c r="J54" s="20"/>
    </row>
    <row r="55" spans="1:10" s="19" customFormat="1" ht="22.9" customHeight="1" x14ac:dyDescent="0.45">
      <c r="A55" s="35" t="s">
        <v>35</v>
      </c>
      <c r="B55" s="186">
        <v>7</v>
      </c>
      <c r="C55" s="186"/>
      <c r="D55" s="82"/>
      <c r="E55" s="111">
        <v>26</v>
      </c>
      <c r="F55" s="69"/>
      <c r="G55" s="82"/>
      <c r="H55" s="177">
        <v>19</v>
      </c>
      <c r="I55" s="177"/>
      <c r="J55" s="20"/>
    </row>
    <row r="56" spans="1:10" s="19" customFormat="1" ht="22.9" customHeight="1" x14ac:dyDescent="0.45">
      <c r="A56" s="84" t="s">
        <v>236</v>
      </c>
      <c r="B56" s="176"/>
      <c r="C56" s="176"/>
      <c r="D56" s="39"/>
      <c r="E56" s="59"/>
      <c r="F56" s="39"/>
      <c r="G56" s="39"/>
      <c r="H56" s="182"/>
      <c r="I56" s="182"/>
      <c r="J56" s="20"/>
    </row>
    <row r="57" spans="1:10" s="19" customFormat="1" ht="36" customHeight="1" x14ac:dyDescent="0.45">
      <c r="A57" s="127" t="s">
        <v>165</v>
      </c>
      <c r="B57" s="184" t="s">
        <v>280</v>
      </c>
      <c r="C57" s="184"/>
      <c r="D57" s="124" t="s">
        <v>32</v>
      </c>
      <c r="E57" s="125" t="s">
        <v>33</v>
      </c>
      <c r="F57" s="124" t="s">
        <v>77</v>
      </c>
      <c r="G57" s="124" t="s">
        <v>179</v>
      </c>
      <c r="H57" s="184" t="s">
        <v>281</v>
      </c>
      <c r="I57" s="185"/>
      <c r="J57" s="20"/>
    </row>
    <row r="58" spans="1:10" s="19" customFormat="1" ht="22.9" customHeight="1" x14ac:dyDescent="0.45">
      <c r="A58" s="35" t="s">
        <v>78</v>
      </c>
      <c r="B58" s="186">
        <v>7</v>
      </c>
      <c r="C58" s="186"/>
      <c r="D58" s="82"/>
      <c r="E58" s="111">
        <v>26</v>
      </c>
      <c r="F58" s="69"/>
      <c r="G58" s="82"/>
      <c r="H58" s="177">
        <v>19</v>
      </c>
      <c r="I58" s="177"/>
      <c r="J58" s="20"/>
    </row>
    <row r="59" spans="1:10" s="19" customFormat="1" ht="22.9" customHeight="1" x14ac:dyDescent="0.45">
      <c r="A59" s="38" t="s">
        <v>198</v>
      </c>
      <c r="B59" s="176"/>
      <c r="C59" s="176"/>
      <c r="D59" s="39"/>
      <c r="E59" s="59"/>
      <c r="F59" s="39"/>
      <c r="G59" s="39"/>
      <c r="H59" s="182"/>
      <c r="I59" s="182"/>
      <c r="J59" s="20"/>
    </row>
    <row r="60" spans="1:10" s="19" customFormat="1" ht="22.9" customHeight="1" x14ac:dyDescent="0.45">
      <c r="A60" s="35" t="s">
        <v>302</v>
      </c>
      <c r="B60" s="186">
        <v>7</v>
      </c>
      <c r="C60" s="186"/>
      <c r="D60" s="82"/>
      <c r="E60" s="111">
        <v>26</v>
      </c>
      <c r="F60" s="69"/>
      <c r="G60" s="82"/>
      <c r="H60" s="177">
        <v>19</v>
      </c>
      <c r="I60" s="177"/>
      <c r="J60" s="20"/>
    </row>
    <row r="61" spans="1:10" s="19" customFormat="1" ht="22.9" customHeight="1" x14ac:dyDescent="0.45">
      <c r="A61" s="75" t="s">
        <v>197</v>
      </c>
      <c r="B61" s="176"/>
      <c r="C61" s="176"/>
      <c r="D61" s="39"/>
      <c r="E61" s="59"/>
      <c r="F61" s="39"/>
      <c r="G61" s="39"/>
      <c r="H61" s="182"/>
      <c r="I61" s="182"/>
      <c r="J61" s="20"/>
    </row>
    <row r="62" spans="1:10" s="19" customFormat="1" ht="22.9" customHeight="1" x14ac:dyDescent="0.45">
      <c r="A62" s="35" t="s">
        <v>79</v>
      </c>
      <c r="B62" s="40">
        <v>7</v>
      </c>
      <c r="C62" s="40"/>
      <c r="D62" s="82"/>
      <c r="E62" s="111">
        <v>26</v>
      </c>
      <c r="F62" s="69"/>
      <c r="G62" s="82"/>
      <c r="H62" s="177">
        <v>19</v>
      </c>
      <c r="I62" s="177"/>
      <c r="J62" s="20"/>
    </row>
    <row r="63" spans="1:10" s="19" customFormat="1" ht="22.9" customHeight="1" x14ac:dyDescent="0.45">
      <c r="A63" s="75" t="s">
        <v>254</v>
      </c>
      <c r="B63" s="176"/>
      <c r="C63" s="176"/>
      <c r="D63" s="39"/>
      <c r="E63" s="59"/>
      <c r="F63" s="39"/>
      <c r="G63" s="39"/>
      <c r="H63" s="182"/>
      <c r="I63" s="182"/>
      <c r="J63" s="20"/>
    </row>
    <row r="64" spans="1:10" s="19" customFormat="1" ht="22.9" customHeight="1" x14ac:dyDescent="0.45">
      <c r="A64" s="35" t="s">
        <v>249</v>
      </c>
      <c r="B64" s="183">
        <v>7</v>
      </c>
      <c r="C64" s="183"/>
      <c r="D64" s="82"/>
      <c r="E64" s="111">
        <v>26</v>
      </c>
      <c r="F64" s="69"/>
      <c r="G64" s="82"/>
      <c r="H64" s="177">
        <v>19</v>
      </c>
      <c r="I64" s="177"/>
      <c r="J64" s="20"/>
    </row>
    <row r="65" spans="1:10" s="19" customFormat="1" ht="22.9" customHeight="1" x14ac:dyDescent="0.45">
      <c r="A65" s="38" t="s">
        <v>255</v>
      </c>
      <c r="B65" s="176"/>
      <c r="C65" s="176"/>
      <c r="D65" s="39"/>
      <c r="E65" s="59"/>
      <c r="F65" s="39"/>
      <c r="G65" s="39"/>
      <c r="H65" s="182"/>
      <c r="I65" s="182"/>
      <c r="J65" s="20"/>
    </row>
    <row r="66" spans="1:10" s="19" customFormat="1" ht="22.9" customHeight="1" x14ac:dyDescent="0.45">
      <c r="A66" s="35" t="s">
        <v>34</v>
      </c>
      <c r="B66" s="176">
        <v>7</v>
      </c>
      <c r="C66" s="176"/>
      <c r="D66" s="82"/>
      <c r="E66" s="111">
        <v>26</v>
      </c>
      <c r="F66" s="69"/>
      <c r="G66" s="82"/>
      <c r="H66" s="177">
        <v>19</v>
      </c>
      <c r="I66" s="177"/>
      <c r="J66" s="20"/>
    </row>
    <row r="67" spans="1:10" s="19" customFormat="1" ht="22.9" customHeight="1" x14ac:dyDescent="0.45">
      <c r="A67" s="76" t="s">
        <v>195</v>
      </c>
      <c r="B67" s="176"/>
      <c r="C67" s="176"/>
      <c r="D67" s="39"/>
      <c r="E67" s="59"/>
      <c r="F67" s="39"/>
      <c r="G67" s="39"/>
      <c r="H67" s="182"/>
      <c r="I67" s="182"/>
      <c r="J67" s="20"/>
    </row>
    <row r="68" spans="1:10" s="10" customFormat="1" ht="24" customHeight="1" x14ac:dyDescent="0.4">
      <c r="A68" s="35" t="s">
        <v>84</v>
      </c>
      <c r="B68" s="60">
        <v>7</v>
      </c>
      <c r="C68" s="60"/>
      <c r="D68" s="28">
        <f>Lactose!B1</f>
        <v>20</v>
      </c>
      <c r="E68" s="63">
        <f>Lactose!C1</f>
        <v>19</v>
      </c>
      <c r="F68" s="63" t="b">
        <f>ISBLANK(VLOOKUP(D68,Lactose!A3:C22,3))</f>
        <v>1</v>
      </c>
      <c r="G68" s="39"/>
      <c r="H68" s="39"/>
      <c r="I68" s="39"/>
    </row>
    <row r="69" spans="1:10" s="10" customFormat="1" ht="24" customHeight="1" x14ac:dyDescent="0.4">
      <c r="A69" s="32" t="s">
        <v>196</v>
      </c>
      <c r="B69" s="176"/>
      <c r="C69" s="176"/>
      <c r="D69" s="39"/>
      <c r="E69" s="39"/>
      <c r="F69" s="39"/>
      <c r="G69" s="39"/>
      <c r="H69" s="39"/>
      <c r="I69" s="39"/>
    </row>
    <row r="70" spans="1:10" ht="18" customHeight="1" x14ac:dyDescent="0.4"/>
    <row r="71" spans="1:10" ht="28.15" customHeight="1" x14ac:dyDescent="0.45">
      <c r="A71" s="179" t="s">
        <v>98</v>
      </c>
      <c r="B71" s="179"/>
      <c r="C71" s="179"/>
      <c r="D71" s="179"/>
      <c r="E71" s="179"/>
      <c r="F71" s="179"/>
      <c r="G71" s="179"/>
      <c r="H71" s="179"/>
    </row>
    <row r="72" spans="1:10" ht="15" customHeight="1" x14ac:dyDescent="0.45">
      <c r="A72" s="179"/>
      <c r="B72" s="179"/>
      <c r="C72" s="179"/>
      <c r="D72" s="179"/>
      <c r="E72" s="179"/>
      <c r="F72" s="179"/>
      <c r="G72" s="179"/>
      <c r="H72" s="179"/>
    </row>
    <row r="73" spans="1:10" ht="38.1" customHeight="1" x14ac:dyDescent="0.4">
      <c r="A73" s="180" t="s">
        <v>97</v>
      </c>
      <c r="B73" s="180"/>
      <c r="C73" s="180"/>
      <c r="D73" s="180"/>
      <c r="E73" s="180"/>
      <c r="F73" s="180"/>
      <c r="G73" s="180"/>
      <c r="H73" s="180"/>
    </row>
    <row r="74" spans="1:10" ht="18" customHeight="1" x14ac:dyDescent="0.5">
      <c r="A74" s="6"/>
    </row>
    <row r="75" spans="1:10" ht="18" customHeight="1" x14ac:dyDescent="0.4">
      <c r="A75" s="44" t="s">
        <v>84</v>
      </c>
      <c r="B75" s="181"/>
      <c r="C75" s="181"/>
      <c r="D75" s="181"/>
      <c r="E75" s="181"/>
      <c r="F75" s="181"/>
      <c r="G75" s="181"/>
      <c r="H75" s="181"/>
    </row>
    <row r="76" spans="1:10" ht="35.1" customHeight="1" x14ac:dyDescent="0.4">
      <c r="A76" s="43" t="str">
        <f>IF(D68=E68,"bitte eingeben:",IF(F68,"","Art der Modifikation:"))</f>
        <v/>
      </c>
      <c r="B76" s="178"/>
      <c r="C76" s="178"/>
      <c r="D76" s="178"/>
      <c r="E76" s="178"/>
      <c r="F76" s="178"/>
      <c r="G76" s="178"/>
      <c r="H76" s="178"/>
    </row>
    <row r="77" spans="1:10" ht="18" customHeight="1" x14ac:dyDescent="0.4"/>
    <row r="78" spans="1:10" ht="18" customHeight="1" x14ac:dyDescent="0.4"/>
    <row r="79" spans="1:10" ht="18" customHeight="1" x14ac:dyDescent="0.4"/>
    <row r="80" spans="1:10" ht="18" customHeight="1" x14ac:dyDescent="0.4"/>
    <row r="81" ht="18" customHeight="1" x14ac:dyDescent="0.4"/>
    <row r="82" ht="18" customHeight="1" x14ac:dyDescent="0.4"/>
    <row r="83" ht="18" customHeight="1" x14ac:dyDescent="0.4"/>
    <row r="84" ht="18" customHeight="1" x14ac:dyDescent="0.4"/>
  </sheetData>
  <sheetProtection password="CAA1" sheet="1" objects="1" scenarios="1"/>
  <mergeCells count="115">
    <mergeCell ref="B17:C17"/>
    <mergeCell ref="H17:I17"/>
    <mergeCell ref="B18:C18"/>
    <mergeCell ref="H18:I18"/>
    <mergeCell ref="B15:C15"/>
    <mergeCell ref="H15:I15"/>
    <mergeCell ref="B16:C16"/>
    <mergeCell ref="H4:I4"/>
    <mergeCell ref="B19:C19"/>
    <mergeCell ref="H19:I19"/>
    <mergeCell ref="H16:I16"/>
    <mergeCell ref="E5:F5"/>
    <mergeCell ref="A7:I7"/>
    <mergeCell ref="A8:I8"/>
    <mergeCell ref="A9:I9"/>
    <mergeCell ref="A10:I10"/>
    <mergeCell ref="A11:I11"/>
    <mergeCell ref="A12:I12"/>
    <mergeCell ref="A13:I13"/>
    <mergeCell ref="B20:C20"/>
    <mergeCell ref="H20:I20"/>
    <mergeCell ref="B21:C21"/>
    <mergeCell ref="H21:I21"/>
    <mergeCell ref="B22:C22"/>
    <mergeCell ref="H22:I22"/>
    <mergeCell ref="B23:C23"/>
    <mergeCell ref="H23:I23"/>
    <mergeCell ref="B24:C24"/>
    <mergeCell ref="H24:I24"/>
    <mergeCell ref="B25:C25"/>
    <mergeCell ref="H25:I25"/>
    <mergeCell ref="B26:C26"/>
    <mergeCell ref="H26:I26"/>
    <mergeCell ref="B27:C27"/>
    <mergeCell ref="H27:I27"/>
    <mergeCell ref="B28:C28"/>
    <mergeCell ref="H28:I28"/>
    <mergeCell ref="B29:C29"/>
    <mergeCell ref="H29:I29"/>
    <mergeCell ref="B30:C30"/>
    <mergeCell ref="H30:I30"/>
    <mergeCell ref="B31:C31"/>
    <mergeCell ref="H31:I31"/>
    <mergeCell ref="B32:C32"/>
    <mergeCell ref="H32:I32"/>
    <mergeCell ref="B33:C33"/>
    <mergeCell ref="H33:I33"/>
    <mergeCell ref="B34:C34"/>
    <mergeCell ref="H34:I34"/>
    <mergeCell ref="B35:C35"/>
    <mergeCell ref="H35:I35"/>
    <mergeCell ref="B36:C36"/>
    <mergeCell ref="H36:I36"/>
    <mergeCell ref="B37:C37"/>
    <mergeCell ref="H37:I37"/>
    <mergeCell ref="B38:C38"/>
    <mergeCell ref="H38:I38"/>
    <mergeCell ref="B39:C39"/>
    <mergeCell ref="H39:I39"/>
    <mergeCell ref="B40:C40"/>
    <mergeCell ref="H40:I40"/>
    <mergeCell ref="B41:C41"/>
    <mergeCell ref="H41:I41"/>
    <mergeCell ref="B42:C42"/>
    <mergeCell ref="H42:I42"/>
    <mergeCell ref="H43:I43"/>
    <mergeCell ref="B44:C44"/>
    <mergeCell ref="H44:I44"/>
    <mergeCell ref="H45:I45"/>
    <mergeCell ref="B46:C46"/>
    <mergeCell ref="H46:I46"/>
    <mergeCell ref="H47:I47"/>
    <mergeCell ref="B48:C48"/>
    <mergeCell ref="H48:I48"/>
    <mergeCell ref="H49:I49"/>
    <mergeCell ref="B50:C50"/>
    <mergeCell ref="H50:I50"/>
    <mergeCell ref="H51:I51"/>
    <mergeCell ref="B52:C52"/>
    <mergeCell ref="H52:I52"/>
    <mergeCell ref="B53:C53"/>
    <mergeCell ref="H53:I53"/>
    <mergeCell ref="B54:C54"/>
    <mergeCell ref="H54:I54"/>
    <mergeCell ref="B55:C55"/>
    <mergeCell ref="H55:I55"/>
    <mergeCell ref="B56:C56"/>
    <mergeCell ref="B57:C57"/>
    <mergeCell ref="H57:I57"/>
    <mergeCell ref="B58:C58"/>
    <mergeCell ref="H58:I58"/>
    <mergeCell ref="H56:I56"/>
    <mergeCell ref="B59:C59"/>
    <mergeCell ref="B60:C60"/>
    <mergeCell ref="H60:I60"/>
    <mergeCell ref="B61:C61"/>
    <mergeCell ref="H62:I62"/>
    <mergeCell ref="B63:C63"/>
    <mergeCell ref="H63:I63"/>
    <mergeCell ref="H59:I59"/>
    <mergeCell ref="H61:I61"/>
    <mergeCell ref="B64:C64"/>
    <mergeCell ref="H64:I64"/>
    <mergeCell ref="B65:C65"/>
    <mergeCell ref="H65:I65"/>
    <mergeCell ref="B66:C66"/>
    <mergeCell ref="H66:I66"/>
    <mergeCell ref="B76:H76"/>
    <mergeCell ref="B67:C67"/>
    <mergeCell ref="B69:C69"/>
    <mergeCell ref="A71:H71"/>
    <mergeCell ref="A72:H72"/>
    <mergeCell ref="A73:H73"/>
    <mergeCell ref="B75:H75"/>
    <mergeCell ref="H67:I67"/>
  </mergeCells>
  <conditionalFormatting sqref="J41:J67">
    <cfRule type="cellIs" dxfId="187" priority="130" stopIfTrue="1" operator="equal">
      <formula>15</formula>
    </cfRule>
  </conditionalFormatting>
  <conditionalFormatting sqref="F42:G42 F63:G63 F44:G44 F46:G46 F48:G48 F50:G50 F52:G52 F67:G69 F21:G21 F23:G23 F25:G25 F27:G27 F29:G29 F31:G31 F33:G33 F19:G19 F59:G59 F54:G54 F56:G56 F61:G61">
    <cfRule type="expression" dxfId="186" priority="131" stopIfTrue="1">
      <formula>E19=30</formula>
    </cfRule>
  </conditionalFormatting>
  <conditionalFormatting sqref="E42 E44 E46 E48 E50 E52 E63 E19 E21 E23 E25 E27 E29 E31 E33 E59 E67 E61 E54 E56">
    <cfRule type="expression" dxfId="185" priority="132" stopIfTrue="1">
      <formula>E18-33=0</formula>
    </cfRule>
  </conditionalFormatting>
  <conditionalFormatting sqref="B76:H76">
    <cfRule type="expression" dxfId="184" priority="133" stopIfTrue="1">
      <formula>OR($D$68-$E$68=0,NOT($F$68))</formula>
    </cfRule>
  </conditionalFormatting>
  <conditionalFormatting sqref="D68">
    <cfRule type="expression" dxfId="183" priority="134" stopIfTrue="1">
      <formula>$D$68-$E$68=1</formula>
    </cfRule>
  </conditionalFormatting>
  <conditionalFormatting sqref="G18 G62 G20 G22 G24 G26 G28 G30 G32 G41 G43 G45 G47 G49 G51 G64">
    <cfRule type="expression" dxfId="182" priority="135" stopIfTrue="1">
      <formula>B18&lt;7</formula>
    </cfRule>
  </conditionalFormatting>
  <conditionalFormatting sqref="B19:C19">
    <cfRule type="expression" dxfId="181" priority="114" stopIfTrue="1">
      <formula>B18-7&lt;0</formula>
    </cfRule>
  </conditionalFormatting>
  <conditionalFormatting sqref="F40:G40">
    <cfRule type="expression" dxfId="180" priority="112" stopIfTrue="1">
      <formula>E40=30</formula>
    </cfRule>
  </conditionalFormatting>
  <conditionalFormatting sqref="E40">
    <cfRule type="expression" dxfId="179" priority="113" stopIfTrue="1">
      <formula>E39-33=0</formula>
    </cfRule>
  </conditionalFormatting>
  <conditionalFormatting sqref="G39">
    <cfRule type="expression" dxfId="178" priority="110" stopIfTrue="1">
      <formula>B39&lt;7</formula>
    </cfRule>
  </conditionalFormatting>
  <conditionalFormatting sqref="F38:G38">
    <cfRule type="expression" dxfId="177" priority="106" stopIfTrue="1">
      <formula>E38=30</formula>
    </cfRule>
  </conditionalFormatting>
  <conditionalFormatting sqref="E38">
    <cfRule type="expression" dxfId="176" priority="107" stopIfTrue="1">
      <formula>E37-33=0</formula>
    </cfRule>
  </conditionalFormatting>
  <conditionalFormatting sqref="G37">
    <cfRule type="expression" dxfId="175" priority="104" stopIfTrue="1">
      <formula>B37&lt;4</formula>
    </cfRule>
  </conditionalFormatting>
  <conditionalFormatting sqref="F35:G35">
    <cfRule type="expression" dxfId="174" priority="102" stopIfTrue="1">
      <formula>E35=30</formula>
    </cfRule>
  </conditionalFormatting>
  <conditionalFormatting sqref="E35">
    <cfRule type="expression" dxfId="173" priority="103" stopIfTrue="1">
      <formula>E34-33=0</formula>
    </cfRule>
  </conditionalFormatting>
  <conditionalFormatting sqref="E68">
    <cfRule type="expression" dxfId="172" priority="137" stopIfTrue="1">
      <formula>E66-33=0</formula>
    </cfRule>
  </conditionalFormatting>
  <conditionalFormatting sqref="F65:G65">
    <cfRule type="expression" dxfId="171" priority="98" stopIfTrue="1">
      <formula>E65=30</formula>
    </cfRule>
  </conditionalFormatting>
  <conditionalFormatting sqref="E65">
    <cfRule type="expression" dxfId="170" priority="99" stopIfTrue="1">
      <formula>E64-33=0</formula>
    </cfRule>
  </conditionalFormatting>
  <conditionalFormatting sqref="B21:C21">
    <cfRule type="expression" dxfId="169" priority="96" stopIfTrue="1">
      <formula>B20-7&lt;0</formula>
    </cfRule>
  </conditionalFormatting>
  <conditionalFormatting sqref="D18">
    <cfRule type="expression" dxfId="168" priority="95" stopIfTrue="1">
      <formula>B18-7&lt;0</formula>
    </cfRule>
  </conditionalFormatting>
  <conditionalFormatting sqref="B23:C23">
    <cfRule type="expression" dxfId="167" priority="94" stopIfTrue="1">
      <formula>B22-7&lt;0</formula>
    </cfRule>
  </conditionalFormatting>
  <conditionalFormatting sqref="B25:C25">
    <cfRule type="expression" dxfId="166" priority="93" stopIfTrue="1">
      <formula>B24-7&lt;0</formula>
    </cfRule>
  </conditionalFormatting>
  <conditionalFormatting sqref="B27:C27">
    <cfRule type="expression" dxfId="165" priority="92" stopIfTrue="1">
      <formula>B26-7&lt;0</formula>
    </cfRule>
  </conditionalFormatting>
  <conditionalFormatting sqref="B29:C29">
    <cfRule type="expression" dxfId="164" priority="91" stopIfTrue="1">
      <formula>B28-7&lt;0</formula>
    </cfRule>
  </conditionalFormatting>
  <conditionalFormatting sqref="B31:C31">
    <cfRule type="expression" dxfId="163" priority="90" stopIfTrue="1">
      <formula>B30-7&lt;0</formula>
    </cfRule>
  </conditionalFormatting>
  <conditionalFormatting sqref="B33:C33">
    <cfRule type="expression" dxfId="162" priority="89" stopIfTrue="1">
      <formula>B32-7&lt;0</formula>
    </cfRule>
  </conditionalFormatting>
  <conditionalFormatting sqref="B35:C35">
    <cfRule type="expression" dxfId="161" priority="88" stopIfTrue="1">
      <formula>B34-7&lt;0</formula>
    </cfRule>
  </conditionalFormatting>
  <conditionalFormatting sqref="B38:C38">
    <cfRule type="expression" dxfId="160" priority="87" stopIfTrue="1">
      <formula>B37-7&lt;0</formula>
    </cfRule>
  </conditionalFormatting>
  <conditionalFormatting sqref="B40:C40">
    <cfRule type="expression" dxfId="159" priority="86" stopIfTrue="1">
      <formula>B39-7&lt;0</formula>
    </cfRule>
  </conditionalFormatting>
  <conditionalFormatting sqref="B42:C42">
    <cfRule type="expression" dxfId="158" priority="85" stopIfTrue="1">
      <formula>B41-7&lt;0</formula>
    </cfRule>
  </conditionalFormatting>
  <conditionalFormatting sqref="B44:C44">
    <cfRule type="expression" dxfId="157" priority="84" stopIfTrue="1">
      <formula>B43-7&lt;0</formula>
    </cfRule>
  </conditionalFormatting>
  <conditionalFormatting sqref="B46:C46">
    <cfRule type="expression" dxfId="156" priority="83" stopIfTrue="1">
      <formula>B45-7&lt;0</formula>
    </cfRule>
  </conditionalFormatting>
  <conditionalFormatting sqref="B48:C48">
    <cfRule type="expression" dxfId="155" priority="82" stopIfTrue="1">
      <formula>B47-7&lt;0</formula>
    </cfRule>
  </conditionalFormatting>
  <conditionalFormatting sqref="B50:C50">
    <cfRule type="expression" dxfId="154" priority="81" stopIfTrue="1">
      <formula>B49-7&lt;0</formula>
    </cfRule>
  </conditionalFormatting>
  <conditionalFormatting sqref="B52:C52">
    <cfRule type="expression" dxfId="153" priority="80" stopIfTrue="1">
      <formula>B51-7&lt;0</formula>
    </cfRule>
  </conditionalFormatting>
  <conditionalFormatting sqref="B54:C54">
    <cfRule type="expression" dxfId="152" priority="79" stopIfTrue="1">
      <formula>B53-7&lt;0</formula>
    </cfRule>
  </conditionalFormatting>
  <conditionalFormatting sqref="B56:C56">
    <cfRule type="expression" dxfId="151" priority="78" stopIfTrue="1">
      <formula>B55-7&lt;0</formula>
    </cfRule>
  </conditionalFormatting>
  <conditionalFormatting sqref="B59:C59">
    <cfRule type="expression" dxfId="150" priority="77" stopIfTrue="1">
      <formula>B58-7&lt;0</formula>
    </cfRule>
  </conditionalFormatting>
  <conditionalFormatting sqref="B61:C61">
    <cfRule type="expression" dxfId="149" priority="76" stopIfTrue="1">
      <formula>B60-7&lt;0</formula>
    </cfRule>
  </conditionalFormatting>
  <conditionalFormatting sqref="B63:C63">
    <cfRule type="expression" dxfId="148" priority="75" stopIfTrue="1">
      <formula>B62-7&lt;0</formula>
    </cfRule>
  </conditionalFormatting>
  <conditionalFormatting sqref="B65:C65">
    <cfRule type="expression" dxfId="147" priority="74" stopIfTrue="1">
      <formula>B64-7&lt;0</formula>
    </cfRule>
  </conditionalFormatting>
  <conditionalFormatting sqref="B67:C67">
    <cfRule type="expression" dxfId="146" priority="73" stopIfTrue="1">
      <formula>B66-7&lt;0</formula>
    </cfRule>
  </conditionalFormatting>
  <conditionalFormatting sqref="B69:C69">
    <cfRule type="expression" dxfId="145" priority="72" stopIfTrue="1">
      <formula>B68-7&lt;0</formula>
    </cfRule>
  </conditionalFormatting>
  <conditionalFormatting sqref="D20">
    <cfRule type="expression" dxfId="144" priority="71" stopIfTrue="1">
      <formula>B20-7&lt;0</formula>
    </cfRule>
  </conditionalFormatting>
  <conditionalFormatting sqref="D22">
    <cfRule type="expression" dxfId="143" priority="70" stopIfTrue="1">
      <formula>B22-7&lt;0</formula>
    </cfRule>
  </conditionalFormatting>
  <conditionalFormatting sqref="D24">
    <cfRule type="expression" dxfId="142" priority="69" stopIfTrue="1">
      <formula>B24-7&lt;0</formula>
    </cfRule>
  </conditionalFormatting>
  <conditionalFormatting sqref="D26">
    <cfRule type="expression" dxfId="141" priority="68" stopIfTrue="1">
      <formula>B26-7&lt;0</formula>
    </cfRule>
  </conditionalFormatting>
  <conditionalFormatting sqref="D28">
    <cfRule type="expression" dxfId="140" priority="67" stopIfTrue="1">
      <formula>B28-7&lt;0</formula>
    </cfRule>
  </conditionalFormatting>
  <conditionalFormatting sqref="D30">
    <cfRule type="expression" dxfId="139" priority="66" stopIfTrue="1">
      <formula>B30-7&lt;0</formula>
    </cfRule>
  </conditionalFormatting>
  <conditionalFormatting sqref="D32">
    <cfRule type="expression" dxfId="138" priority="65" stopIfTrue="1">
      <formula>B32-7&lt;0</formula>
    </cfRule>
  </conditionalFormatting>
  <conditionalFormatting sqref="D34">
    <cfRule type="expression" dxfId="137" priority="64" stopIfTrue="1">
      <formula>B34-7&lt;0</formula>
    </cfRule>
  </conditionalFormatting>
  <conditionalFormatting sqref="D37">
    <cfRule type="expression" dxfId="136" priority="63" stopIfTrue="1">
      <formula>B37-7&lt;0</formula>
    </cfRule>
  </conditionalFormatting>
  <conditionalFormatting sqref="D39">
    <cfRule type="expression" dxfId="135" priority="62" stopIfTrue="1">
      <formula>B39-7&lt;0</formula>
    </cfRule>
  </conditionalFormatting>
  <conditionalFormatting sqref="D41">
    <cfRule type="expression" dxfId="134" priority="61" stopIfTrue="1">
      <formula>B41-7&lt;0</formula>
    </cfRule>
  </conditionalFormatting>
  <conditionalFormatting sqref="D43">
    <cfRule type="expression" dxfId="133" priority="60" stopIfTrue="1">
      <formula>B43-7&lt;0</formula>
    </cfRule>
  </conditionalFormatting>
  <conditionalFormatting sqref="D45">
    <cfRule type="expression" dxfId="132" priority="59" stopIfTrue="1">
      <formula>B45-7&lt;0</formula>
    </cfRule>
  </conditionalFormatting>
  <conditionalFormatting sqref="D47">
    <cfRule type="expression" dxfId="131" priority="58" stopIfTrue="1">
      <formula>B47-7&lt;0</formula>
    </cfRule>
  </conditionalFormatting>
  <conditionalFormatting sqref="D49">
    <cfRule type="expression" dxfId="130" priority="57" stopIfTrue="1">
      <formula>B49-7&lt;0</formula>
    </cfRule>
  </conditionalFormatting>
  <conditionalFormatting sqref="D51">
    <cfRule type="expression" dxfId="129" priority="56" stopIfTrue="1">
      <formula>B51-7&lt;0</formula>
    </cfRule>
  </conditionalFormatting>
  <conditionalFormatting sqref="D53">
    <cfRule type="expression" dxfId="128" priority="55" stopIfTrue="1">
      <formula>B53-7&lt;0</formula>
    </cfRule>
  </conditionalFormatting>
  <conditionalFormatting sqref="D55">
    <cfRule type="expression" dxfId="127" priority="54" stopIfTrue="1">
      <formula>B55-7&lt;0</formula>
    </cfRule>
  </conditionalFormatting>
  <conditionalFormatting sqref="D58">
    <cfRule type="expression" dxfId="126" priority="53" stopIfTrue="1">
      <formula>B58-7&lt;0</formula>
    </cfRule>
  </conditionalFormatting>
  <conditionalFormatting sqref="D60">
    <cfRule type="expression" dxfId="125" priority="52" stopIfTrue="1">
      <formula>B60-7&lt;0</formula>
    </cfRule>
  </conditionalFormatting>
  <conditionalFormatting sqref="D62">
    <cfRule type="expression" dxfId="124" priority="51" stopIfTrue="1">
      <formula>B62-7&lt;0</formula>
    </cfRule>
  </conditionalFormatting>
  <conditionalFormatting sqref="D64">
    <cfRule type="expression" dxfId="123" priority="50" stopIfTrue="1">
      <formula>B64-7&lt;0</formula>
    </cfRule>
  </conditionalFormatting>
  <conditionalFormatting sqref="D66">
    <cfRule type="expression" dxfId="122" priority="49" stopIfTrue="1">
      <formula>B66-7&lt;0</formula>
    </cfRule>
  </conditionalFormatting>
  <conditionalFormatting sqref="G58">
    <cfRule type="expression" dxfId="121" priority="43" stopIfTrue="1">
      <formula>B58&lt;7</formula>
    </cfRule>
  </conditionalFormatting>
  <conditionalFormatting sqref="G60">
    <cfRule type="expression" dxfId="120" priority="42" stopIfTrue="1">
      <formula>B60&lt;7</formula>
    </cfRule>
  </conditionalFormatting>
  <conditionalFormatting sqref="G66">
    <cfRule type="expression" dxfId="119" priority="41" stopIfTrue="1">
      <formula>B66&lt;7</formula>
    </cfRule>
  </conditionalFormatting>
  <conditionalFormatting sqref="G53">
    <cfRule type="expression" dxfId="118" priority="40" stopIfTrue="1">
      <formula>B53&lt;7</formula>
    </cfRule>
  </conditionalFormatting>
  <conditionalFormatting sqref="G55">
    <cfRule type="expression" dxfId="117" priority="39" stopIfTrue="1">
      <formula>B55&lt;7</formula>
    </cfRule>
  </conditionalFormatting>
  <conditionalFormatting sqref="H68:I69">
    <cfRule type="expression" dxfId="116" priority="33" stopIfTrue="1">
      <formula>G68=30</formula>
    </cfRule>
  </conditionalFormatting>
  <conditionalFormatting sqref="B17:C17">
    <cfRule type="expression" dxfId="115" priority="31" stopIfTrue="1">
      <formula>B16-7&lt;0</formula>
    </cfRule>
  </conditionalFormatting>
  <conditionalFormatting sqref="F17:G17">
    <cfRule type="expression" dxfId="114" priority="29" stopIfTrue="1">
      <formula>E17=30</formula>
    </cfRule>
  </conditionalFormatting>
  <conditionalFormatting sqref="E17">
    <cfRule type="expression" dxfId="113" priority="233" stopIfTrue="1">
      <formula>E4-33=0</formula>
    </cfRule>
  </conditionalFormatting>
  <conditionalFormatting sqref="H19:I19 H21:I21 H23:I23 H25:I25 H27:I27 H29:I29 H33:I33 H40:I40 H42:I42 H44:I44 H46:I46 H48:I48 H50:I50 H52:I52 H54:I54 H56:I56 H31:I31 H38:I38 H35:I35 H59:I59 H61:I61 H63:I63 H65:I65 H67:I67">
    <cfRule type="expression" dxfId="112" priority="234" stopIfTrue="1">
      <formula>H18-$H$4=0</formula>
    </cfRule>
  </conditionalFormatting>
  <conditionalFormatting sqref="H17:I17">
    <cfRule type="expression" dxfId="111" priority="258" stopIfTrue="1">
      <formula>H16-$H$4=0</formula>
    </cfRule>
  </conditionalFormatting>
  <conditionalFormatting sqref="F16">
    <cfRule type="expression" dxfId="110" priority="27" stopIfTrue="1">
      <formula>E16=$E$4</formula>
    </cfRule>
  </conditionalFormatting>
  <conditionalFormatting sqref="F18">
    <cfRule type="expression" dxfId="109" priority="26" stopIfTrue="1">
      <formula>E18=$E$4</formula>
    </cfRule>
  </conditionalFormatting>
  <conditionalFormatting sqref="F20">
    <cfRule type="expression" dxfId="108" priority="25" stopIfTrue="1">
      <formula>E20=$E$4</formula>
    </cfRule>
  </conditionalFormatting>
  <conditionalFormatting sqref="F22">
    <cfRule type="expression" dxfId="107" priority="24" stopIfTrue="1">
      <formula>E22=$E$4</formula>
    </cfRule>
  </conditionalFormatting>
  <conditionalFormatting sqref="F24">
    <cfRule type="expression" dxfId="106" priority="23" stopIfTrue="1">
      <formula>E24=$E$4</formula>
    </cfRule>
  </conditionalFormatting>
  <conditionalFormatting sqref="F26">
    <cfRule type="expression" dxfId="105" priority="22" stopIfTrue="1">
      <formula>E26=$E$4</formula>
    </cfRule>
  </conditionalFormatting>
  <conditionalFormatting sqref="F28">
    <cfRule type="expression" dxfId="104" priority="21" stopIfTrue="1">
      <formula>E28=$E$4</formula>
    </cfRule>
  </conditionalFormatting>
  <conditionalFormatting sqref="F30">
    <cfRule type="expression" dxfId="103" priority="20" stopIfTrue="1">
      <formula>E30=$E$4</formula>
    </cfRule>
  </conditionalFormatting>
  <conditionalFormatting sqref="F32">
    <cfRule type="expression" dxfId="102" priority="19" stopIfTrue="1">
      <formula>E32=$E$4</formula>
    </cfRule>
  </conditionalFormatting>
  <conditionalFormatting sqref="F34">
    <cfRule type="expression" dxfId="101" priority="18" stopIfTrue="1">
      <formula>E34=$E$4</formula>
    </cfRule>
  </conditionalFormatting>
  <conditionalFormatting sqref="F37">
    <cfRule type="expression" dxfId="100" priority="17" stopIfTrue="1">
      <formula>E37=$E$4</formula>
    </cfRule>
  </conditionalFormatting>
  <conditionalFormatting sqref="F39">
    <cfRule type="expression" dxfId="99" priority="16" stopIfTrue="1">
      <formula>E39=$E$4</formula>
    </cfRule>
  </conditionalFormatting>
  <conditionalFormatting sqref="F41">
    <cfRule type="expression" dxfId="98" priority="15" stopIfTrue="1">
      <formula>E41=$E$4</formula>
    </cfRule>
  </conditionalFormatting>
  <conditionalFormatting sqref="F43">
    <cfRule type="expression" dxfId="97" priority="14" stopIfTrue="1">
      <formula>E43=$E$4</formula>
    </cfRule>
  </conditionalFormatting>
  <conditionalFormatting sqref="F45">
    <cfRule type="expression" dxfId="96" priority="13" stopIfTrue="1">
      <formula>E45=$E$4</formula>
    </cfRule>
  </conditionalFormatting>
  <conditionalFormatting sqref="F47">
    <cfRule type="expression" dxfId="95" priority="12" stopIfTrue="1">
      <formula>E47=$E$4</formula>
    </cfRule>
  </conditionalFormatting>
  <conditionalFormatting sqref="F49">
    <cfRule type="expression" dxfId="94" priority="11" stopIfTrue="1">
      <formula>E49=$E$4</formula>
    </cfRule>
  </conditionalFormatting>
  <conditionalFormatting sqref="F51">
    <cfRule type="expression" dxfId="93" priority="10" stopIfTrue="1">
      <formula>E51=$E$4</formula>
    </cfRule>
  </conditionalFormatting>
  <conditionalFormatting sqref="F53">
    <cfRule type="expression" dxfId="92" priority="9" stopIfTrue="1">
      <formula>E53=$E$4</formula>
    </cfRule>
  </conditionalFormatting>
  <conditionalFormatting sqref="F55">
    <cfRule type="expression" dxfId="91" priority="8" stopIfTrue="1">
      <formula>E55=$E$4</formula>
    </cfRule>
  </conditionalFormatting>
  <conditionalFormatting sqref="F58">
    <cfRule type="expression" dxfId="90" priority="7" stopIfTrue="1">
      <formula>E58=$E$4</formula>
    </cfRule>
  </conditionalFormatting>
  <conditionalFormatting sqref="F60">
    <cfRule type="expression" dxfId="89" priority="6" stopIfTrue="1">
      <formula>E60=$E$4</formula>
    </cfRule>
  </conditionalFormatting>
  <conditionalFormatting sqref="F62">
    <cfRule type="expression" dxfId="88" priority="5" stopIfTrue="1">
      <formula>E62=$E$4</formula>
    </cfRule>
  </conditionalFormatting>
  <conditionalFormatting sqref="F64">
    <cfRule type="expression" dxfId="87" priority="4" stopIfTrue="1">
      <formula>E64=$E$4</formula>
    </cfRule>
  </conditionalFormatting>
  <conditionalFormatting sqref="F66">
    <cfRule type="expression" dxfId="86" priority="3" stopIfTrue="1">
      <formula>E66=$E$4</formula>
    </cfRule>
  </conditionalFormatting>
  <conditionalFormatting sqref="D16">
    <cfRule type="expression" dxfId="85" priority="2" stopIfTrue="1">
      <formula>B16-7&lt;0</formula>
    </cfRule>
  </conditionalFormatting>
  <conditionalFormatting sqref="G16">
    <cfRule type="expression" dxfId="84" priority="1" stopIfTrue="1">
      <formula>B16&lt;7</formula>
    </cfRule>
  </conditionalFormatting>
  <dataValidations disablePrompts="1" count="1">
    <dataValidation type="custom" allowBlank="1" showInputMessage="1" showErrorMessage="1" sqref="F42 F44 F46 F48 F50 F35 F63 F61 F69 F19 F21 F23 F25 F27 F29 F31 F33 F40 F38 F56 F52 F54 F59 F65 F67 F17">
      <formula1>"A-Z"</formula1>
    </dataValidation>
  </dataValidations>
  <hyperlinks>
    <hyperlink ref="B4" r:id="rId1"/>
  </hyperlinks>
  <pageMargins left="0.47244094488188981" right="0.47244094488188981" top="0.59055118110236227" bottom="0.39370078740157483" header="0.31496062992125984" footer="0.23622047244094491"/>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3" manualBreakCount="3">
    <brk id="14" max="16383" man="1"/>
    <brk id="35" max="16383" man="1"/>
    <brk id="56"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45057" r:id="rId5" name="Drop Down 1">
              <controlPr locked="0" defaultSize="0" autoLine="0" autoPict="0">
                <anchor moveWithCells="1">
                  <from>
                    <xdr:col>1</xdr:col>
                    <xdr:colOff>19050</xdr:colOff>
                    <xdr:row>40</xdr:row>
                    <xdr:rowOff>19050</xdr:rowOff>
                  </from>
                  <to>
                    <xdr:col>3</xdr:col>
                    <xdr:colOff>0</xdr:colOff>
                    <xdr:row>40</xdr:row>
                    <xdr:rowOff>276225</xdr:rowOff>
                  </to>
                </anchor>
              </controlPr>
            </control>
          </mc:Choice>
        </mc:AlternateContent>
        <mc:AlternateContent xmlns:mc="http://schemas.openxmlformats.org/markup-compatibility/2006">
          <mc:Choice Requires="x14">
            <control shapeId="45058" r:id="rId6" name="Drop Down 2">
              <controlPr locked="0" defaultSize="0" autoLine="0" autoPict="0">
                <anchor moveWithCells="1">
                  <from>
                    <xdr:col>1</xdr:col>
                    <xdr:colOff>19050</xdr:colOff>
                    <xdr:row>42</xdr:row>
                    <xdr:rowOff>19050</xdr:rowOff>
                  </from>
                  <to>
                    <xdr:col>3</xdr:col>
                    <xdr:colOff>0</xdr:colOff>
                    <xdr:row>42</xdr:row>
                    <xdr:rowOff>276225</xdr:rowOff>
                  </to>
                </anchor>
              </controlPr>
            </control>
          </mc:Choice>
        </mc:AlternateContent>
        <mc:AlternateContent xmlns:mc="http://schemas.openxmlformats.org/markup-compatibility/2006">
          <mc:Choice Requires="x14">
            <control shapeId="45059" r:id="rId7" name="Drop Down 3">
              <controlPr locked="0" defaultSize="0" autoLine="0" autoPict="0">
                <anchor moveWithCells="1">
                  <from>
                    <xdr:col>1</xdr:col>
                    <xdr:colOff>19050</xdr:colOff>
                    <xdr:row>44</xdr:row>
                    <xdr:rowOff>19050</xdr:rowOff>
                  </from>
                  <to>
                    <xdr:col>3</xdr:col>
                    <xdr:colOff>0</xdr:colOff>
                    <xdr:row>44</xdr:row>
                    <xdr:rowOff>276225</xdr:rowOff>
                  </to>
                </anchor>
              </controlPr>
            </control>
          </mc:Choice>
        </mc:AlternateContent>
        <mc:AlternateContent xmlns:mc="http://schemas.openxmlformats.org/markup-compatibility/2006">
          <mc:Choice Requires="x14">
            <control shapeId="45060" r:id="rId8" name="Drop Down 4">
              <controlPr locked="0" defaultSize="0" autoLine="0" autoPict="0">
                <anchor moveWithCells="1">
                  <from>
                    <xdr:col>1</xdr:col>
                    <xdr:colOff>9525</xdr:colOff>
                    <xdr:row>46</xdr:row>
                    <xdr:rowOff>19050</xdr:rowOff>
                  </from>
                  <to>
                    <xdr:col>3</xdr:col>
                    <xdr:colOff>0</xdr:colOff>
                    <xdr:row>46</xdr:row>
                    <xdr:rowOff>276225</xdr:rowOff>
                  </to>
                </anchor>
              </controlPr>
            </control>
          </mc:Choice>
        </mc:AlternateContent>
        <mc:AlternateContent xmlns:mc="http://schemas.openxmlformats.org/markup-compatibility/2006">
          <mc:Choice Requires="x14">
            <control shapeId="45061" r:id="rId9" name="Drop Down 5">
              <controlPr locked="0" defaultSize="0" autoLine="0" autoPict="0">
                <anchor moveWithCells="1">
                  <from>
                    <xdr:col>1</xdr:col>
                    <xdr:colOff>9525</xdr:colOff>
                    <xdr:row>48</xdr:row>
                    <xdr:rowOff>19050</xdr:rowOff>
                  </from>
                  <to>
                    <xdr:col>3</xdr:col>
                    <xdr:colOff>0</xdr:colOff>
                    <xdr:row>49</xdr:row>
                    <xdr:rowOff>0</xdr:rowOff>
                  </to>
                </anchor>
              </controlPr>
            </control>
          </mc:Choice>
        </mc:AlternateContent>
        <mc:AlternateContent xmlns:mc="http://schemas.openxmlformats.org/markup-compatibility/2006">
          <mc:Choice Requires="x14">
            <control shapeId="45062" r:id="rId10" name="Drop Down 6">
              <controlPr locked="0" defaultSize="0" autoLine="0" autoPict="0">
                <anchor moveWithCells="1">
                  <from>
                    <xdr:col>1</xdr:col>
                    <xdr:colOff>9525</xdr:colOff>
                    <xdr:row>50</xdr:row>
                    <xdr:rowOff>19050</xdr:rowOff>
                  </from>
                  <to>
                    <xdr:col>3</xdr:col>
                    <xdr:colOff>0</xdr:colOff>
                    <xdr:row>50</xdr:row>
                    <xdr:rowOff>285750</xdr:rowOff>
                  </to>
                </anchor>
              </controlPr>
            </control>
          </mc:Choice>
        </mc:AlternateContent>
        <mc:AlternateContent xmlns:mc="http://schemas.openxmlformats.org/markup-compatibility/2006">
          <mc:Choice Requires="x14">
            <control shapeId="45063" r:id="rId11" name="Drop Down 7">
              <controlPr locked="0" defaultSize="0" autoLine="0" autoPict="0">
                <anchor moveWithCells="1">
                  <from>
                    <xdr:col>1</xdr:col>
                    <xdr:colOff>9525</xdr:colOff>
                    <xdr:row>61</xdr:row>
                    <xdr:rowOff>19050</xdr:rowOff>
                  </from>
                  <to>
                    <xdr:col>3</xdr:col>
                    <xdr:colOff>0</xdr:colOff>
                    <xdr:row>62</xdr:row>
                    <xdr:rowOff>0</xdr:rowOff>
                  </to>
                </anchor>
              </controlPr>
            </control>
          </mc:Choice>
        </mc:AlternateContent>
        <mc:AlternateContent xmlns:mc="http://schemas.openxmlformats.org/markup-compatibility/2006">
          <mc:Choice Requires="x14">
            <control shapeId="45064" r:id="rId12" name="Drop Down 8">
              <controlPr locked="0" defaultSize="0" autoLine="0" autoPict="0">
                <anchor moveWithCells="1">
                  <from>
                    <xdr:col>7</xdr:col>
                    <xdr:colOff>57150</xdr:colOff>
                    <xdr:row>13</xdr:row>
                    <xdr:rowOff>19050</xdr:rowOff>
                  </from>
                  <to>
                    <xdr:col>8</xdr:col>
                    <xdr:colOff>0</xdr:colOff>
                    <xdr:row>13</xdr:row>
                    <xdr:rowOff>300038</xdr:rowOff>
                  </to>
                </anchor>
              </controlPr>
            </control>
          </mc:Choice>
        </mc:AlternateContent>
        <mc:AlternateContent xmlns:mc="http://schemas.openxmlformats.org/markup-compatibility/2006">
          <mc:Choice Requires="x14">
            <control shapeId="45065" r:id="rId13" name="Drop Down 9">
              <controlPr locked="0" defaultSize="0" autoLine="0" autoPict="0">
                <anchor moveWithCells="1">
                  <from>
                    <xdr:col>1</xdr:col>
                    <xdr:colOff>9525</xdr:colOff>
                    <xdr:row>67</xdr:row>
                    <xdr:rowOff>19050</xdr:rowOff>
                  </from>
                  <to>
                    <xdr:col>3</xdr:col>
                    <xdr:colOff>0</xdr:colOff>
                    <xdr:row>67</xdr:row>
                    <xdr:rowOff>285750</xdr:rowOff>
                  </to>
                </anchor>
              </controlPr>
            </control>
          </mc:Choice>
        </mc:AlternateContent>
        <mc:AlternateContent xmlns:mc="http://schemas.openxmlformats.org/markup-compatibility/2006">
          <mc:Choice Requires="x14">
            <control shapeId="45066" r:id="rId14" name="Drop Down 10">
              <controlPr locked="0" defaultSize="0" autoLine="0" autoPict="0">
                <anchor moveWithCells="1">
                  <from>
                    <xdr:col>1</xdr:col>
                    <xdr:colOff>19050</xdr:colOff>
                    <xdr:row>74</xdr:row>
                    <xdr:rowOff>9525</xdr:rowOff>
                  </from>
                  <to>
                    <xdr:col>8</xdr:col>
                    <xdr:colOff>0</xdr:colOff>
                    <xdr:row>74</xdr:row>
                    <xdr:rowOff>209550</xdr:rowOff>
                  </to>
                </anchor>
              </controlPr>
            </control>
          </mc:Choice>
        </mc:AlternateContent>
        <mc:AlternateContent xmlns:mc="http://schemas.openxmlformats.org/markup-compatibility/2006">
          <mc:Choice Requires="x14">
            <control shapeId="45067" r:id="rId15" name="Drop Down 11">
              <controlPr locked="0" defaultSize="0" autoLine="0" autoPict="0">
                <anchor moveWithCells="1">
                  <from>
                    <xdr:col>1</xdr:col>
                    <xdr:colOff>19050</xdr:colOff>
                    <xdr:row>17</xdr:row>
                    <xdr:rowOff>38100</xdr:rowOff>
                  </from>
                  <to>
                    <xdr:col>2</xdr:col>
                    <xdr:colOff>0</xdr:colOff>
                    <xdr:row>18</xdr:row>
                    <xdr:rowOff>9525</xdr:rowOff>
                  </to>
                </anchor>
              </controlPr>
            </control>
          </mc:Choice>
        </mc:AlternateContent>
        <mc:AlternateContent xmlns:mc="http://schemas.openxmlformats.org/markup-compatibility/2006">
          <mc:Choice Requires="x14">
            <control shapeId="45068" r:id="rId16" name="Drop Down 12">
              <controlPr locked="0" defaultSize="0" autoLine="0" autoPict="0">
                <anchor moveWithCells="1">
                  <from>
                    <xdr:col>1</xdr:col>
                    <xdr:colOff>19050</xdr:colOff>
                    <xdr:row>19</xdr:row>
                    <xdr:rowOff>38100</xdr:rowOff>
                  </from>
                  <to>
                    <xdr:col>2</xdr:col>
                    <xdr:colOff>0</xdr:colOff>
                    <xdr:row>20</xdr:row>
                    <xdr:rowOff>0</xdr:rowOff>
                  </to>
                </anchor>
              </controlPr>
            </control>
          </mc:Choice>
        </mc:AlternateContent>
        <mc:AlternateContent xmlns:mc="http://schemas.openxmlformats.org/markup-compatibility/2006">
          <mc:Choice Requires="x14">
            <control shapeId="45069" r:id="rId17" name="Drop Down 13">
              <controlPr locked="0" defaultSize="0" autoLine="0" autoPict="0">
                <anchor moveWithCells="1">
                  <from>
                    <xdr:col>1</xdr:col>
                    <xdr:colOff>19050</xdr:colOff>
                    <xdr:row>21</xdr:row>
                    <xdr:rowOff>38100</xdr:rowOff>
                  </from>
                  <to>
                    <xdr:col>2</xdr:col>
                    <xdr:colOff>0</xdr:colOff>
                    <xdr:row>22</xdr:row>
                    <xdr:rowOff>0</xdr:rowOff>
                  </to>
                </anchor>
              </controlPr>
            </control>
          </mc:Choice>
        </mc:AlternateContent>
        <mc:AlternateContent xmlns:mc="http://schemas.openxmlformats.org/markup-compatibility/2006">
          <mc:Choice Requires="x14">
            <control shapeId="45070" r:id="rId18" name="Drop Down 14">
              <controlPr locked="0" defaultSize="0" autoLine="0" autoPict="0">
                <anchor moveWithCells="1">
                  <from>
                    <xdr:col>1</xdr:col>
                    <xdr:colOff>19050</xdr:colOff>
                    <xdr:row>27</xdr:row>
                    <xdr:rowOff>38100</xdr:rowOff>
                  </from>
                  <to>
                    <xdr:col>2</xdr:col>
                    <xdr:colOff>0</xdr:colOff>
                    <xdr:row>28</xdr:row>
                    <xdr:rowOff>0</xdr:rowOff>
                  </to>
                </anchor>
              </controlPr>
            </control>
          </mc:Choice>
        </mc:AlternateContent>
        <mc:AlternateContent xmlns:mc="http://schemas.openxmlformats.org/markup-compatibility/2006">
          <mc:Choice Requires="x14">
            <control shapeId="45071" r:id="rId19" name="Drop Down 15">
              <controlPr locked="0" defaultSize="0" autoLine="0" autoPict="0">
                <anchor moveWithCells="1">
                  <from>
                    <xdr:col>1</xdr:col>
                    <xdr:colOff>19050</xdr:colOff>
                    <xdr:row>29</xdr:row>
                    <xdr:rowOff>38100</xdr:rowOff>
                  </from>
                  <to>
                    <xdr:col>2</xdr:col>
                    <xdr:colOff>0</xdr:colOff>
                    <xdr:row>29</xdr:row>
                    <xdr:rowOff>285750</xdr:rowOff>
                  </to>
                </anchor>
              </controlPr>
            </control>
          </mc:Choice>
        </mc:AlternateContent>
        <mc:AlternateContent xmlns:mc="http://schemas.openxmlformats.org/markup-compatibility/2006">
          <mc:Choice Requires="x14">
            <control shapeId="45072" r:id="rId20" name="Drop Down 16">
              <controlPr locked="0" defaultSize="0" autoLine="0" autoPict="0">
                <anchor moveWithCells="1">
                  <from>
                    <xdr:col>1</xdr:col>
                    <xdr:colOff>19050</xdr:colOff>
                    <xdr:row>31</xdr:row>
                    <xdr:rowOff>38100</xdr:rowOff>
                  </from>
                  <to>
                    <xdr:col>2</xdr:col>
                    <xdr:colOff>0</xdr:colOff>
                    <xdr:row>32</xdr:row>
                    <xdr:rowOff>0</xdr:rowOff>
                  </to>
                </anchor>
              </controlPr>
            </control>
          </mc:Choice>
        </mc:AlternateContent>
        <mc:AlternateContent xmlns:mc="http://schemas.openxmlformats.org/markup-compatibility/2006">
          <mc:Choice Requires="x14">
            <control shapeId="45073" r:id="rId21" name="Drop Down 17">
              <controlPr locked="0" defaultSize="0" autoLine="0" autoPict="0">
                <anchor moveWithCells="1">
                  <from>
                    <xdr:col>1</xdr:col>
                    <xdr:colOff>0</xdr:colOff>
                    <xdr:row>17</xdr:row>
                    <xdr:rowOff>19050</xdr:rowOff>
                  </from>
                  <to>
                    <xdr:col>3</xdr:col>
                    <xdr:colOff>0</xdr:colOff>
                    <xdr:row>18</xdr:row>
                    <xdr:rowOff>0</xdr:rowOff>
                  </to>
                </anchor>
              </controlPr>
            </control>
          </mc:Choice>
        </mc:AlternateContent>
        <mc:AlternateContent xmlns:mc="http://schemas.openxmlformats.org/markup-compatibility/2006">
          <mc:Choice Requires="x14">
            <control shapeId="45074" r:id="rId22" name="Drop Down 18">
              <controlPr locked="0" defaultSize="0" autoLine="0" autoPict="0">
                <anchor moveWithCells="1">
                  <from>
                    <xdr:col>1</xdr:col>
                    <xdr:colOff>9525</xdr:colOff>
                    <xdr:row>19</xdr:row>
                    <xdr:rowOff>19050</xdr:rowOff>
                  </from>
                  <to>
                    <xdr:col>3</xdr:col>
                    <xdr:colOff>0</xdr:colOff>
                    <xdr:row>20</xdr:row>
                    <xdr:rowOff>0</xdr:rowOff>
                  </to>
                </anchor>
              </controlPr>
            </control>
          </mc:Choice>
        </mc:AlternateContent>
        <mc:AlternateContent xmlns:mc="http://schemas.openxmlformats.org/markup-compatibility/2006">
          <mc:Choice Requires="x14">
            <control shapeId="45075" r:id="rId23" name="Drop Down 19">
              <controlPr locked="0" defaultSize="0" autoLine="0" autoPict="0">
                <anchor moveWithCells="1">
                  <from>
                    <xdr:col>1</xdr:col>
                    <xdr:colOff>9525</xdr:colOff>
                    <xdr:row>21</xdr:row>
                    <xdr:rowOff>19050</xdr:rowOff>
                  </from>
                  <to>
                    <xdr:col>3</xdr:col>
                    <xdr:colOff>0</xdr:colOff>
                    <xdr:row>21</xdr:row>
                    <xdr:rowOff>276225</xdr:rowOff>
                  </to>
                </anchor>
              </controlPr>
            </control>
          </mc:Choice>
        </mc:AlternateContent>
        <mc:AlternateContent xmlns:mc="http://schemas.openxmlformats.org/markup-compatibility/2006">
          <mc:Choice Requires="x14">
            <control shapeId="45076" r:id="rId24" name="Drop Down 20">
              <controlPr locked="0" defaultSize="0" autoLine="0" autoPict="0">
                <anchor moveWithCells="1">
                  <from>
                    <xdr:col>1</xdr:col>
                    <xdr:colOff>9525</xdr:colOff>
                    <xdr:row>27</xdr:row>
                    <xdr:rowOff>19050</xdr:rowOff>
                  </from>
                  <to>
                    <xdr:col>3</xdr:col>
                    <xdr:colOff>0</xdr:colOff>
                    <xdr:row>28</xdr:row>
                    <xdr:rowOff>0</xdr:rowOff>
                  </to>
                </anchor>
              </controlPr>
            </control>
          </mc:Choice>
        </mc:AlternateContent>
        <mc:AlternateContent xmlns:mc="http://schemas.openxmlformats.org/markup-compatibility/2006">
          <mc:Choice Requires="x14">
            <control shapeId="45077" r:id="rId25" name="Drop Down 21">
              <controlPr locked="0" defaultSize="0" autoLine="0" autoPict="0">
                <anchor moveWithCells="1">
                  <from>
                    <xdr:col>1</xdr:col>
                    <xdr:colOff>9525</xdr:colOff>
                    <xdr:row>29</xdr:row>
                    <xdr:rowOff>19050</xdr:rowOff>
                  </from>
                  <to>
                    <xdr:col>3</xdr:col>
                    <xdr:colOff>0</xdr:colOff>
                    <xdr:row>29</xdr:row>
                    <xdr:rowOff>285750</xdr:rowOff>
                  </to>
                </anchor>
              </controlPr>
            </control>
          </mc:Choice>
        </mc:AlternateContent>
        <mc:AlternateContent xmlns:mc="http://schemas.openxmlformats.org/markup-compatibility/2006">
          <mc:Choice Requires="x14">
            <control shapeId="45078" r:id="rId26" name="Drop Down 22">
              <controlPr locked="0" defaultSize="0" autoLine="0" autoPict="0">
                <anchor moveWithCells="1">
                  <from>
                    <xdr:col>1</xdr:col>
                    <xdr:colOff>19050</xdr:colOff>
                    <xdr:row>31</xdr:row>
                    <xdr:rowOff>19050</xdr:rowOff>
                  </from>
                  <to>
                    <xdr:col>3</xdr:col>
                    <xdr:colOff>0</xdr:colOff>
                    <xdr:row>31</xdr:row>
                    <xdr:rowOff>276225</xdr:rowOff>
                  </to>
                </anchor>
              </controlPr>
            </control>
          </mc:Choice>
        </mc:AlternateContent>
        <mc:AlternateContent xmlns:mc="http://schemas.openxmlformats.org/markup-compatibility/2006">
          <mc:Choice Requires="x14">
            <control shapeId="45079" r:id="rId27" name="Drop Down 23">
              <controlPr locked="0" defaultSize="0" autoLine="0" autoPict="0">
                <anchor moveWithCells="1">
                  <from>
                    <xdr:col>4</xdr:col>
                    <xdr:colOff>0</xdr:colOff>
                    <xdr:row>17</xdr:row>
                    <xdr:rowOff>19050</xdr:rowOff>
                  </from>
                  <to>
                    <xdr:col>5</xdr:col>
                    <xdr:colOff>0</xdr:colOff>
                    <xdr:row>17</xdr:row>
                    <xdr:rowOff>266700</xdr:rowOff>
                  </to>
                </anchor>
              </controlPr>
            </control>
          </mc:Choice>
        </mc:AlternateContent>
        <mc:AlternateContent xmlns:mc="http://schemas.openxmlformats.org/markup-compatibility/2006">
          <mc:Choice Requires="x14">
            <control shapeId="45080" r:id="rId28" name="Drop Down 24">
              <controlPr locked="0" defaultSize="0" autoLine="0" autoPict="0">
                <anchor moveWithCells="1">
                  <from>
                    <xdr:col>7</xdr:col>
                    <xdr:colOff>0</xdr:colOff>
                    <xdr:row>17</xdr:row>
                    <xdr:rowOff>19050</xdr:rowOff>
                  </from>
                  <to>
                    <xdr:col>9</xdr:col>
                    <xdr:colOff>0</xdr:colOff>
                    <xdr:row>18</xdr:row>
                    <xdr:rowOff>0</xdr:rowOff>
                  </to>
                </anchor>
              </controlPr>
            </control>
          </mc:Choice>
        </mc:AlternateContent>
        <mc:AlternateContent xmlns:mc="http://schemas.openxmlformats.org/markup-compatibility/2006">
          <mc:Choice Requires="x14">
            <control shapeId="45081" r:id="rId29" name="Drop Down 25">
              <controlPr locked="0" defaultSize="0" autoLine="0" autoPict="0">
                <anchor moveWithCells="1">
                  <from>
                    <xdr:col>7</xdr:col>
                    <xdr:colOff>0</xdr:colOff>
                    <xdr:row>19</xdr:row>
                    <xdr:rowOff>19050</xdr:rowOff>
                  </from>
                  <to>
                    <xdr:col>9</xdr:col>
                    <xdr:colOff>0</xdr:colOff>
                    <xdr:row>19</xdr:row>
                    <xdr:rowOff>276225</xdr:rowOff>
                  </to>
                </anchor>
              </controlPr>
            </control>
          </mc:Choice>
        </mc:AlternateContent>
        <mc:AlternateContent xmlns:mc="http://schemas.openxmlformats.org/markup-compatibility/2006">
          <mc:Choice Requires="x14">
            <control shapeId="45082" r:id="rId30" name="Drop Down 26">
              <controlPr locked="0" defaultSize="0" autoLine="0" autoPict="0">
                <anchor moveWithCells="1">
                  <from>
                    <xdr:col>7</xdr:col>
                    <xdr:colOff>0</xdr:colOff>
                    <xdr:row>21</xdr:row>
                    <xdr:rowOff>19050</xdr:rowOff>
                  </from>
                  <to>
                    <xdr:col>9</xdr:col>
                    <xdr:colOff>0</xdr:colOff>
                    <xdr:row>21</xdr:row>
                    <xdr:rowOff>276225</xdr:rowOff>
                  </to>
                </anchor>
              </controlPr>
            </control>
          </mc:Choice>
        </mc:AlternateContent>
        <mc:AlternateContent xmlns:mc="http://schemas.openxmlformats.org/markup-compatibility/2006">
          <mc:Choice Requires="x14">
            <control shapeId="45083" r:id="rId31" name="Drop Down 27">
              <controlPr locked="0" defaultSize="0" autoLine="0" autoPict="0">
                <anchor moveWithCells="1">
                  <from>
                    <xdr:col>7</xdr:col>
                    <xdr:colOff>0</xdr:colOff>
                    <xdr:row>23</xdr:row>
                    <xdr:rowOff>19050</xdr:rowOff>
                  </from>
                  <to>
                    <xdr:col>9</xdr:col>
                    <xdr:colOff>0</xdr:colOff>
                    <xdr:row>23</xdr:row>
                    <xdr:rowOff>276225</xdr:rowOff>
                  </to>
                </anchor>
              </controlPr>
            </control>
          </mc:Choice>
        </mc:AlternateContent>
        <mc:AlternateContent xmlns:mc="http://schemas.openxmlformats.org/markup-compatibility/2006">
          <mc:Choice Requires="x14">
            <control shapeId="45084" r:id="rId32" name="Drop Down 28">
              <controlPr locked="0" defaultSize="0" autoLine="0" autoPict="0">
                <anchor moveWithCells="1">
                  <from>
                    <xdr:col>7</xdr:col>
                    <xdr:colOff>0</xdr:colOff>
                    <xdr:row>25</xdr:row>
                    <xdr:rowOff>19050</xdr:rowOff>
                  </from>
                  <to>
                    <xdr:col>9</xdr:col>
                    <xdr:colOff>0</xdr:colOff>
                    <xdr:row>25</xdr:row>
                    <xdr:rowOff>276225</xdr:rowOff>
                  </to>
                </anchor>
              </controlPr>
            </control>
          </mc:Choice>
        </mc:AlternateContent>
        <mc:AlternateContent xmlns:mc="http://schemas.openxmlformats.org/markup-compatibility/2006">
          <mc:Choice Requires="x14">
            <control shapeId="45085" r:id="rId33" name="Drop Down 29">
              <controlPr locked="0" defaultSize="0" autoLine="0" autoPict="0">
                <anchor moveWithCells="1">
                  <from>
                    <xdr:col>7</xdr:col>
                    <xdr:colOff>0</xdr:colOff>
                    <xdr:row>27</xdr:row>
                    <xdr:rowOff>19050</xdr:rowOff>
                  </from>
                  <to>
                    <xdr:col>9</xdr:col>
                    <xdr:colOff>0</xdr:colOff>
                    <xdr:row>27</xdr:row>
                    <xdr:rowOff>276225</xdr:rowOff>
                  </to>
                </anchor>
              </controlPr>
            </control>
          </mc:Choice>
        </mc:AlternateContent>
        <mc:AlternateContent xmlns:mc="http://schemas.openxmlformats.org/markup-compatibility/2006">
          <mc:Choice Requires="x14">
            <control shapeId="45086" r:id="rId34" name="Drop Down 30">
              <controlPr locked="0" defaultSize="0" autoLine="0" autoPict="0">
                <anchor moveWithCells="1">
                  <from>
                    <xdr:col>7</xdr:col>
                    <xdr:colOff>0</xdr:colOff>
                    <xdr:row>29</xdr:row>
                    <xdr:rowOff>19050</xdr:rowOff>
                  </from>
                  <to>
                    <xdr:col>9</xdr:col>
                    <xdr:colOff>0</xdr:colOff>
                    <xdr:row>29</xdr:row>
                    <xdr:rowOff>276225</xdr:rowOff>
                  </to>
                </anchor>
              </controlPr>
            </control>
          </mc:Choice>
        </mc:AlternateContent>
        <mc:AlternateContent xmlns:mc="http://schemas.openxmlformats.org/markup-compatibility/2006">
          <mc:Choice Requires="x14">
            <control shapeId="45087" r:id="rId35" name="Drop Down 31">
              <controlPr locked="0" defaultSize="0" autoLine="0" autoPict="0">
                <anchor moveWithCells="1">
                  <from>
                    <xdr:col>7</xdr:col>
                    <xdr:colOff>0</xdr:colOff>
                    <xdr:row>31</xdr:row>
                    <xdr:rowOff>19050</xdr:rowOff>
                  </from>
                  <to>
                    <xdr:col>9</xdr:col>
                    <xdr:colOff>0</xdr:colOff>
                    <xdr:row>31</xdr:row>
                    <xdr:rowOff>276225</xdr:rowOff>
                  </to>
                </anchor>
              </controlPr>
            </control>
          </mc:Choice>
        </mc:AlternateContent>
        <mc:AlternateContent xmlns:mc="http://schemas.openxmlformats.org/markup-compatibility/2006">
          <mc:Choice Requires="x14">
            <control shapeId="45088" r:id="rId36" name="Drop Down 32">
              <controlPr locked="0" defaultSize="0" autoLine="0" autoPict="0">
                <anchor moveWithCells="1">
                  <from>
                    <xdr:col>1</xdr:col>
                    <xdr:colOff>9525</xdr:colOff>
                    <xdr:row>38</xdr:row>
                    <xdr:rowOff>19050</xdr:rowOff>
                  </from>
                  <to>
                    <xdr:col>3</xdr:col>
                    <xdr:colOff>0</xdr:colOff>
                    <xdr:row>38</xdr:row>
                    <xdr:rowOff>276225</xdr:rowOff>
                  </to>
                </anchor>
              </controlPr>
            </control>
          </mc:Choice>
        </mc:AlternateContent>
        <mc:AlternateContent xmlns:mc="http://schemas.openxmlformats.org/markup-compatibility/2006">
          <mc:Choice Requires="x14">
            <control shapeId="45089" r:id="rId37" name="Drop Down 33">
              <controlPr locked="0" defaultSize="0" autoLine="0" autoPict="0">
                <anchor moveWithCells="1">
                  <from>
                    <xdr:col>1</xdr:col>
                    <xdr:colOff>0</xdr:colOff>
                    <xdr:row>36</xdr:row>
                    <xdr:rowOff>19050</xdr:rowOff>
                  </from>
                  <to>
                    <xdr:col>3</xdr:col>
                    <xdr:colOff>0</xdr:colOff>
                    <xdr:row>37</xdr:row>
                    <xdr:rowOff>0</xdr:rowOff>
                  </to>
                </anchor>
              </controlPr>
            </control>
          </mc:Choice>
        </mc:AlternateContent>
        <mc:AlternateContent xmlns:mc="http://schemas.openxmlformats.org/markup-compatibility/2006">
          <mc:Choice Requires="x14">
            <control shapeId="45090" r:id="rId38" name="Drop Down 34">
              <controlPr locked="0" defaultSize="0" autoLine="0" autoPict="0">
                <anchor moveWithCells="1">
                  <from>
                    <xdr:col>1</xdr:col>
                    <xdr:colOff>9525</xdr:colOff>
                    <xdr:row>23</xdr:row>
                    <xdr:rowOff>19050</xdr:rowOff>
                  </from>
                  <to>
                    <xdr:col>3</xdr:col>
                    <xdr:colOff>0</xdr:colOff>
                    <xdr:row>23</xdr:row>
                    <xdr:rowOff>276225</xdr:rowOff>
                  </to>
                </anchor>
              </controlPr>
            </control>
          </mc:Choice>
        </mc:AlternateContent>
        <mc:AlternateContent xmlns:mc="http://schemas.openxmlformats.org/markup-compatibility/2006">
          <mc:Choice Requires="x14">
            <control shapeId="45091" r:id="rId39" name="Drop Down 35">
              <controlPr locked="0" defaultSize="0" autoLine="0" autoPict="0">
                <anchor moveWithCells="1">
                  <from>
                    <xdr:col>1</xdr:col>
                    <xdr:colOff>9525</xdr:colOff>
                    <xdr:row>25</xdr:row>
                    <xdr:rowOff>19050</xdr:rowOff>
                  </from>
                  <to>
                    <xdr:col>3</xdr:col>
                    <xdr:colOff>0</xdr:colOff>
                    <xdr:row>25</xdr:row>
                    <xdr:rowOff>276225</xdr:rowOff>
                  </to>
                </anchor>
              </controlPr>
            </control>
          </mc:Choice>
        </mc:AlternateContent>
        <mc:AlternateContent xmlns:mc="http://schemas.openxmlformats.org/markup-compatibility/2006">
          <mc:Choice Requires="x14">
            <control shapeId="45092" r:id="rId40" name="Drop Down 36">
              <controlPr locked="0" defaultSize="0" autoLine="0" autoPict="0">
                <anchor moveWithCells="1">
                  <from>
                    <xdr:col>1</xdr:col>
                    <xdr:colOff>19050</xdr:colOff>
                    <xdr:row>33</xdr:row>
                    <xdr:rowOff>19050</xdr:rowOff>
                  </from>
                  <to>
                    <xdr:col>3</xdr:col>
                    <xdr:colOff>0</xdr:colOff>
                    <xdr:row>33</xdr:row>
                    <xdr:rowOff>276225</xdr:rowOff>
                  </to>
                </anchor>
              </controlPr>
            </control>
          </mc:Choice>
        </mc:AlternateContent>
        <mc:AlternateContent xmlns:mc="http://schemas.openxmlformats.org/markup-compatibility/2006">
          <mc:Choice Requires="x14">
            <control shapeId="45093" r:id="rId41" name="Drop Down 37">
              <controlPr locked="0" defaultSize="0" autoLine="0" autoPict="0">
                <anchor moveWithCells="1">
                  <from>
                    <xdr:col>1</xdr:col>
                    <xdr:colOff>9525</xdr:colOff>
                    <xdr:row>52</xdr:row>
                    <xdr:rowOff>19050</xdr:rowOff>
                  </from>
                  <to>
                    <xdr:col>3</xdr:col>
                    <xdr:colOff>0</xdr:colOff>
                    <xdr:row>53</xdr:row>
                    <xdr:rowOff>0</xdr:rowOff>
                  </to>
                </anchor>
              </controlPr>
            </control>
          </mc:Choice>
        </mc:AlternateContent>
        <mc:AlternateContent xmlns:mc="http://schemas.openxmlformats.org/markup-compatibility/2006">
          <mc:Choice Requires="x14">
            <control shapeId="45094" r:id="rId42" name="Drop Down 38">
              <controlPr locked="0" defaultSize="0" autoLine="0" autoPict="0">
                <anchor moveWithCells="1">
                  <from>
                    <xdr:col>1</xdr:col>
                    <xdr:colOff>9525</xdr:colOff>
                    <xdr:row>54</xdr:row>
                    <xdr:rowOff>19050</xdr:rowOff>
                  </from>
                  <to>
                    <xdr:col>3</xdr:col>
                    <xdr:colOff>0</xdr:colOff>
                    <xdr:row>55</xdr:row>
                    <xdr:rowOff>0</xdr:rowOff>
                  </to>
                </anchor>
              </controlPr>
            </control>
          </mc:Choice>
        </mc:AlternateContent>
        <mc:AlternateContent xmlns:mc="http://schemas.openxmlformats.org/markup-compatibility/2006">
          <mc:Choice Requires="x14">
            <control shapeId="45095" r:id="rId43" name="Drop Down 39">
              <controlPr locked="0" defaultSize="0" autoLine="0" autoPict="0">
                <anchor moveWithCells="1">
                  <from>
                    <xdr:col>1</xdr:col>
                    <xdr:colOff>9525</xdr:colOff>
                    <xdr:row>57</xdr:row>
                    <xdr:rowOff>19050</xdr:rowOff>
                  </from>
                  <to>
                    <xdr:col>3</xdr:col>
                    <xdr:colOff>0</xdr:colOff>
                    <xdr:row>58</xdr:row>
                    <xdr:rowOff>0</xdr:rowOff>
                  </to>
                </anchor>
              </controlPr>
            </control>
          </mc:Choice>
        </mc:AlternateContent>
        <mc:AlternateContent xmlns:mc="http://schemas.openxmlformats.org/markup-compatibility/2006">
          <mc:Choice Requires="x14">
            <control shapeId="45096" r:id="rId44" name="Drop Down 40">
              <controlPr locked="0" defaultSize="0" autoLine="0" autoPict="0">
                <anchor moveWithCells="1">
                  <from>
                    <xdr:col>1</xdr:col>
                    <xdr:colOff>9525</xdr:colOff>
                    <xdr:row>59</xdr:row>
                    <xdr:rowOff>19050</xdr:rowOff>
                  </from>
                  <to>
                    <xdr:col>3</xdr:col>
                    <xdr:colOff>0</xdr:colOff>
                    <xdr:row>60</xdr:row>
                    <xdr:rowOff>0</xdr:rowOff>
                  </to>
                </anchor>
              </controlPr>
            </control>
          </mc:Choice>
        </mc:AlternateContent>
        <mc:AlternateContent xmlns:mc="http://schemas.openxmlformats.org/markup-compatibility/2006">
          <mc:Choice Requires="x14">
            <control shapeId="45097" r:id="rId45" name="Drop Down 41">
              <controlPr locked="0" defaultSize="0" autoLine="0" autoPict="0">
                <anchor moveWithCells="1">
                  <from>
                    <xdr:col>1</xdr:col>
                    <xdr:colOff>9525</xdr:colOff>
                    <xdr:row>63</xdr:row>
                    <xdr:rowOff>19050</xdr:rowOff>
                  </from>
                  <to>
                    <xdr:col>3</xdr:col>
                    <xdr:colOff>0</xdr:colOff>
                    <xdr:row>63</xdr:row>
                    <xdr:rowOff>285750</xdr:rowOff>
                  </to>
                </anchor>
              </controlPr>
            </control>
          </mc:Choice>
        </mc:AlternateContent>
        <mc:AlternateContent xmlns:mc="http://schemas.openxmlformats.org/markup-compatibility/2006">
          <mc:Choice Requires="x14">
            <control shapeId="45098" r:id="rId46" name="Drop Down 42">
              <controlPr locked="0" defaultSize="0" autoLine="0" autoPict="0">
                <anchor moveWithCells="1">
                  <from>
                    <xdr:col>1</xdr:col>
                    <xdr:colOff>9525</xdr:colOff>
                    <xdr:row>65</xdr:row>
                    <xdr:rowOff>19050</xdr:rowOff>
                  </from>
                  <to>
                    <xdr:col>3</xdr:col>
                    <xdr:colOff>0</xdr:colOff>
                    <xdr:row>66</xdr:row>
                    <xdr:rowOff>0</xdr:rowOff>
                  </to>
                </anchor>
              </controlPr>
            </control>
          </mc:Choice>
        </mc:AlternateContent>
        <mc:AlternateContent xmlns:mc="http://schemas.openxmlformats.org/markup-compatibility/2006">
          <mc:Choice Requires="x14">
            <control shapeId="45099" r:id="rId47" name="Drop Down 43">
              <controlPr locked="0" defaultSize="0" autoLine="0" autoPict="0">
                <anchor moveWithCells="1">
                  <from>
                    <xdr:col>4</xdr:col>
                    <xdr:colOff>0</xdr:colOff>
                    <xdr:row>19</xdr:row>
                    <xdr:rowOff>19050</xdr:rowOff>
                  </from>
                  <to>
                    <xdr:col>5</xdr:col>
                    <xdr:colOff>0</xdr:colOff>
                    <xdr:row>19</xdr:row>
                    <xdr:rowOff>266700</xdr:rowOff>
                  </to>
                </anchor>
              </controlPr>
            </control>
          </mc:Choice>
        </mc:AlternateContent>
        <mc:AlternateContent xmlns:mc="http://schemas.openxmlformats.org/markup-compatibility/2006">
          <mc:Choice Requires="x14">
            <control shapeId="45100" r:id="rId48" name="Drop Down 44">
              <controlPr locked="0" defaultSize="0" autoLine="0" autoPict="0">
                <anchor moveWithCells="1">
                  <from>
                    <xdr:col>4</xdr:col>
                    <xdr:colOff>0</xdr:colOff>
                    <xdr:row>21</xdr:row>
                    <xdr:rowOff>19050</xdr:rowOff>
                  </from>
                  <to>
                    <xdr:col>5</xdr:col>
                    <xdr:colOff>0</xdr:colOff>
                    <xdr:row>21</xdr:row>
                    <xdr:rowOff>266700</xdr:rowOff>
                  </to>
                </anchor>
              </controlPr>
            </control>
          </mc:Choice>
        </mc:AlternateContent>
        <mc:AlternateContent xmlns:mc="http://schemas.openxmlformats.org/markup-compatibility/2006">
          <mc:Choice Requires="x14">
            <control shapeId="45101" r:id="rId49" name="Drop Down 45">
              <controlPr locked="0" defaultSize="0" autoLine="0" autoPict="0">
                <anchor moveWithCells="1">
                  <from>
                    <xdr:col>4</xdr:col>
                    <xdr:colOff>0</xdr:colOff>
                    <xdr:row>23</xdr:row>
                    <xdr:rowOff>19050</xdr:rowOff>
                  </from>
                  <to>
                    <xdr:col>5</xdr:col>
                    <xdr:colOff>0</xdr:colOff>
                    <xdr:row>23</xdr:row>
                    <xdr:rowOff>266700</xdr:rowOff>
                  </to>
                </anchor>
              </controlPr>
            </control>
          </mc:Choice>
        </mc:AlternateContent>
        <mc:AlternateContent xmlns:mc="http://schemas.openxmlformats.org/markup-compatibility/2006">
          <mc:Choice Requires="x14">
            <control shapeId="45102" r:id="rId50" name="Drop Down 46">
              <controlPr locked="0" defaultSize="0" autoLine="0" autoPict="0">
                <anchor moveWithCells="1">
                  <from>
                    <xdr:col>4</xdr:col>
                    <xdr:colOff>0</xdr:colOff>
                    <xdr:row>25</xdr:row>
                    <xdr:rowOff>19050</xdr:rowOff>
                  </from>
                  <to>
                    <xdr:col>5</xdr:col>
                    <xdr:colOff>0</xdr:colOff>
                    <xdr:row>25</xdr:row>
                    <xdr:rowOff>266700</xdr:rowOff>
                  </to>
                </anchor>
              </controlPr>
            </control>
          </mc:Choice>
        </mc:AlternateContent>
        <mc:AlternateContent xmlns:mc="http://schemas.openxmlformats.org/markup-compatibility/2006">
          <mc:Choice Requires="x14">
            <control shapeId="45103" r:id="rId51" name="Drop Down 47">
              <controlPr locked="0" defaultSize="0" autoLine="0" autoPict="0">
                <anchor moveWithCells="1">
                  <from>
                    <xdr:col>4</xdr:col>
                    <xdr:colOff>0</xdr:colOff>
                    <xdr:row>27</xdr:row>
                    <xdr:rowOff>19050</xdr:rowOff>
                  </from>
                  <to>
                    <xdr:col>5</xdr:col>
                    <xdr:colOff>0</xdr:colOff>
                    <xdr:row>27</xdr:row>
                    <xdr:rowOff>266700</xdr:rowOff>
                  </to>
                </anchor>
              </controlPr>
            </control>
          </mc:Choice>
        </mc:AlternateContent>
        <mc:AlternateContent xmlns:mc="http://schemas.openxmlformats.org/markup-compatibility/2006">
          <mc:Choice Requires="x14">
            <control shapeId="45104" r:id="rId52" name="Drop Down 48">
              <controlPr locked="0" defaultSize="0" autoLine="0" autoPict="0">
                <anchor moveWithCells="1">
                  <from>
                    <xdr:col>4</xdr:col>
                    <xdr:colOff>0</xdr:colOff>
                    <xdr:row>29</xdr:row>
                    <xdr:rowOff>19050</xdr:rowOff>
                  </from>
                  <to>
                    <xdr:col>5</xdr:col>
                    <xdr:colOff>0</xdr:colOff>
                    <xdr:row>29</xdr:row>
                    <xdr:rowOff>266700</xdr:rowOff>
                  </to>
                </anchor>
              </controlPr>
            </control>
          </mc:Choice>
        </mc:AlternateContent>
        <mc:AlternateContent xmlns:mc="http://schemas.openxmlformats.org/markup-compatibility/2006">
          <mc:Choice Requires="x14">
            <control shapeId="45105" r:id="rId53" name="Drop Down 49">
              <controlPr locked="0" defaultSize="0" autoLine="0" autoPict="0">
                <anchor moveWithCells="1">
                  <from>
                    <xdr:col>4</xdr:col>
                    <xdr:colOff>0</xdr:colOff>
                    <xdr:row>31</xdr:row>
                    <xdr:rowOff>19050</xdr:rowOff>
                  </from>
                  <to>
                    <xdr:col>5</xdr:col>
                    <xdr:colOff>0</xdr:colOff>
                    <xdr:row>31</xdr:row>
                    <xdr:rowOff>266700</xdr:rowOff>
                  </to>
                </anchor>
              </controlPr>
            </control>
          </mc:Choice>
        </mc:AlternateContent>
        <mc:AlternateContent xmlns:mc="http://schemas.openxmlformats.org/markup-compatibility/2006">
          <mc:Choice Requires="x14">
            <control shapeId="45106" r:id="rId54" name="Drop Down 50">
              <controlPr locked="0" defaultSize="0" autoLine="0" autoPict="0">
                <anchor moveWithCells="1">
                  <from>
                    <xdr:col>4</xdr:col>
                    <xdr:colOff>0</xdr:colOff>
                    <xdr:row>33</xdr:row>
                    <xdr:rowOff>19050</xdr:rowOff>
                  </from>
                  <to>
                    <xdr:col>5</xdr:col>
                    <xdr:colOff>0</xdr:colOff>
                    <xdr:row>33</xdr:row>
                    <xdr:rowOff>266700</xdr:rowOff>
                  </to>
                </anchor>
              </controlPr>
            </control>
          </mc:Choice>
        </mc:AlternateContent>
        <mc:AlternateContent xmlns:mc="http://schemas.openxmlformats.org/markup-compatibility/2006">
          <mc:Choice Requires="x14">
            <control shapeId="45107" r:id="rId55" name="Drop Down 51">
              <controlPr locked="0" defaultSize="0" autoLine="0" autoPict="0">
                <anchor moveWithCells="1">
                  <from>
                    <xdr:col>4</xdr:col>
                    <xdr:colOff>0</xdr:colOff>
                    <xdr:row>36</xdr:row>
                    <xdr:rowOff>19050</xdr:rowOff>
                  </from>
                  <to>
                    <xdr:col>5</xdr:col>
                    <xdr:colOff>0</xdr:colOff>
                    <xdr:row>36</xdr:row>
                    <xdr:rowOff>266700</xdr:rowOff>
                  </to>
                </anchor>
              </controlPr>
            </control>
          </mc:Choice>
        </mc:AlternateContent>
        <mc:AlternateContent xmlns:mc="http://schemas.openxmlformats.org/markup-compatibility/2006">
          <mc:Choice Requires="x14">
            <control shapeId="45108" r:id="rId56" name="Drop Down 52">
              <controlPr locked="0" defaultSize="0" autoLine="0" autoPict="0">
                <anchor moveWithCells="1">
                  <from>
                    <xdr:col>4</xdr:col>
                    <xdr:colOff>0</xdr:colOff>
                    <xdr:row>38</xdr:row>
                    <xdr:rowOff>19050</xdr:rowOff>
                  </from>
                  <to>
                    <xdr:col>5</xdr:col>
                    <xdr:colOff>0</xdr:colOff>
                    <xdr:row>38</xdr:row>
                    <xdr:rowOff>266700</xdr:rowOff>
                  </to>
                </anchor>
              </controlPr>
            </control>
          </mc:Choice>
        </mc:AlternateContent>
        <mc:AlternateContent xmlns:mc="http://schemas.openxmlformats.org/markup-compatibility/2006">
          <mc:Choice Requires="x14">
            <control shapeId="45109" r:id="rId57" name="Drop Down 53">
              <controlPr locked="0" defaultSize="0" autoLine="0" autoPict="0">
                <anchor moveWithCells="1">
                  <from>
                    <xdr:col>4</xdr:col>
                    <xdr:colOff>0</xdr:colOff>
                    <xdr:row>40</xdr:row>
                    <xdr:rowOff>19050</xdr:rowOff>
                  </from>
                  <to>
                    <xdr:col>5</xdr:col>
                    <xdr:colOff>0</xdr:colOff>
                    <xdr:row>40</xdr:row>
                    <xdr:rowOff>266700</xdr:rowOff>
                  </to>
                </anchor>
              </controlPr>
            </control>
          </mc:Choice>
        </mc:AlternateContent>
        <mc:AlternateContent xmlns:mc="http://schemas.openxmlformats.org/markup-compatibility/2006">
          <mc:Choice Requires="x14">
            <control shapeId="45110" r:id="rId58" name="Drop Down 54">
              <controlPr locked="0" defaultSize="0" autoLine="0" autoPict="0">
                <anchor moveWithCells="1">
                  <from>
                    <xdr:col>4</xdr:col>
                    <xdr:colOff>0</xdr:colOff>
                    <xdr:row>42</xdr:row>
                    <xdr:rowOff>19050</xdr:rowOff>
                  </from>
                  <to>
                    <xdr:col>5</xdr:col>
                    <xdr:colOff>0</xdr:colOff>
                    <xdr:row>42</xdr:row>
                    <xdr:rowOff>266700</xdr:rowOff>
                  </to>
                </anchor>
              </controlPr>
            </control>
          </mc:Choice>
        </mc:AlternateContent>
        <mc:AlternateContent xmlns:mc="http://schemas.openxmlformats.org/markup-compatibility/2006">
          <mc:Choice Requires="x14">
            <control shapeId="45111" r:id="rId59" name="Drop Down 55">
              <controlPr locked="0" defaultSize="0" autoLine="0" autoPict="0">
                <anchor moveWithCells="1">
                  <from>
                    <xdr:col>4</xdr:col>
                    <xdr:colOff>0</xdr:colOff>
                    <xdr:row>44</xdr:row>
                    <xdr:rowOff>19050</xdr:rowOff>
                  </from>
                  <to>
                    <xdr:col>5</xdr:col>
                    <xdr:colOff>0</xdr:colOff>
                    <xdr:row>44</xdr:row>
                    <xdr:rowOff>266700</xdr:rowOff>
                  </to>
                </anchor>
              </controlPr>
            </control>
          </mc:Choice>
        </mc:AlternateContent>
        <mc:AlternateContent xmlns:mc="http://schemas.openxmlformats.org/markup-compatibility/2006">
          <mc:Choice Requires="x14">
            <control shapeId="45112" r:id="rId60" name="Drop Down 56">
              <controlPr locked="0" defaultSize="0" autoLine="0" autoPict="0">
                <anchor moveWithCells="1">
                  <from>
                    <xdr:col>4</xdr:col>
                    <xdr:colOff>0</xdr:colOff>
                    <xdr:row>46</xdr:row>
                    <xdr:rowOff>19050</xdr:rowOff>
                  </from>
                  <to>
                    <xdr:col>5</xdr:col>
                    <xdr:colOff>0</xdr:colOff>
                    <xdr:row>46</xdr:row>
                    <xdr:rowOff>266700</xdr:rowOff>
                  </to>
                </anchor>
              </controlPr>
            </control>
          </mc:Choice>
        </mc:AlternateContent>
        <mc:AlternateContent xmlns:mc="http://schemas.openxmlformats.org/markup-compatibility/2006">
          <mc:Choice Requires="x14">
            <control shapeId="45113" r:id="rId61" name="Drop Down 57">
              <controlPr locked="0" defaultSize="0" autoLine="0" autoPict="0">
                <anchor moveWithCells="1">
                  <from>
                    <xdr:col>4</xdr:col>
                    <xdr:colOff>0</xdr:colOff>
                    <xdr:row>48</xdr:row>
                    <xdr:rowOff>19050</xdr:rowOff>
                  </from>
                  <to>
                    <xdr:col>5</xdr:col>
                    <xdr:colOff>0</xdr:colOff>
                    <xdr:row>48</xdr:row>
                    <xdr:rowOff>266700</xdr:rowOff>
                  </to>
                </anchor>
              </controlPr>
            </control>
          </mc:Choice>
        </mc:AlternateContent>
        <mc:AlternateContent xmlns:mc="http://schemas.openxmlformats.org/markup-compatibility/2006">
          <mc:Choice Requires="x14">
            <control shapeId="45114" r:id="rId62" name="Drop Down 58">
              <controlPr locked="0" defaultSize="0" autoLine="0" autoPict="0">
                <anchor moveWithCells="1">
                  <from>
                    <xdr:col>4</xdr:col>
                    <xdr:colOff>0</xdr:colOff>
                    <xdr:row>50</xdr:row>
                    <xdr:rowOff>19050</xdr:rowOff>
                  </from>
                  <to>
                    <xdr:col>5</xdr:col>
                    <xdr:colOff>0</xdr:colOff>
                    <xdr:row>50</xdr:row>
                    <xdr:rowOff>266700</xdr:rowOff>
                  </to>
                </anchor>
              </controlPr>
            </control>
          </mc:Choice>
        </mc:AlternateContent>
        <mc:AlternateContent xmlns:mc="http://schemas.openxmlformats.org/markup-compatibility/2006">
          <mc:Choice Requires="x14">
            <control shapeId="45115" r:id="rId63" name="Drop Down 59">
              <controlPr locked="0" defaultSize="0" autoLine="0" autoPict="0">
                <anchor moveWithCells="1">
                  <from>
                    <xdr:col>4</xdr:col>
                    <xdr:colOff>0</xdr:colOff>
                    <xdr:row>52</xdr:row>
                    <xdr:rowOff>19050</xdr:rowOff>
                  </from>
                  <to>
                    <xdr:col>5</xdr:col>
                    <xdr:colOff>0</xdr:colOff>
                    <xdr:row>52</xdr:row>
                    <xdr:rowOff>266700</xdr:rowOff>
                  </to>
                </anchor>
              </controlPr>
            </control>
          </mc:Choice>
        </mc:AlternateContent>
        <mc:AlternateContent xmlns:mc="http://schemas.openxmlformats.org/markup-compatibility/2006">
          <mc:Choice Requires="x14">
            <control shapeId="45116" r:id="rId64" name="Drop Down 60">
              <controlPr locked="0" defaultSize="0" autoLine="0" autoPict="0">
                <anchor moveWithCells="1">
                  <from>
                    <xdr:col>4</xdr:col>
                    <xdr:colOff>0</xdr:colOff>
                    <xdr:row>54</xdr:row>
                    <xdr:rowOff>19050</xdr:rowOff>
                  </from>
                  <to>
                    <xdr:col>5</xdr:col>
                    <xdr:colOff>0</xdr:colOff>
                    <xdr:row>54</xdr:row>
                    <xdr:rowOff>266700</xdr:rowOff>
                  </to>
                </anchor>
              </controlPr>
            </control>
          </mc:Choice>
        </mc:AlternateContent>
        <mc:AlternateContent xmlns:mc="http://schemas.openxmlformats.org/markup-compatibility/2006">
          <mc:Choice Requires="x14">
            <control shapeId="45117" r:id="rId65" name="Drop Down 61">
              <controlPr locked="0" defaultSize="0" autoLine="0" autoPict="0">
                <anchor moveWithCells="1">
                  <from>
                    <xdr:col>4</xdr:col>
                    <xdr:colOff>0</xdr:colOff>
                    <xdr:row>57</xdr:row>
                    <xdr:rowOff>19050</xdr:rowOff>
                  </from>
                  <to>
                    <xdr:col>5</xdr:col>
                    <xdr:colOff>0</xdr:colOff>
                    <xdr:row>57</xdr:row>
                    <xdr:rowOff>266700</xdr:rowOff>
                  </to>
                </anchor>
              </controlPr>
            </control>
          </mc:Choice>
        </mc:AlternateContent>
        <mc:AlternateContent xmlns:mc="http://schemas.openxmlformats.org/markup-compatibility/2006">
          <mc:Choice Requires="x14">
            <control shapeId="45118" r:id="rId66" name="Drop Down 62">
              <controlPr locked="0" defaultSize="0" autoLine="0" autoPict="0">
                <anchor moveWithCells="1">
                  <from>
                    <xdr:col>4</xdr:col>
                    <xdr:colOff>0</xdr:colOff>
                    <xdr:row>59</xdr:row>
                    <xdr:rowOff>19050</xdr:rowOff>
                  </from>
                  <to>
                    <xdr:col>5</xdr:col>
                    <xdr:colOff>0</xdr:colOff>
                    <xdr:row>59</xdr:row>
                    <xdr:rowOff>266700</xdr:rowOff>
                  </to>
                </anchor>
              </controlPr>
            </control>
          </mc:Choice>
        </mc:AlternateContent>
        <mc:AlternateContent xmlns:mc="http://schemas.openxmlformats.org/markup-compatibility/2006">
          <mc:Choice Requires="x14">
            <control shapeId="45119" r:id="rId67" name="Drop Down 63">
              <controlPr locked="0" defaultSize="0" autoLine="0" autoPict="0">
                <anchor moveWithCells="1">
                  <from>
                    <xdr:col>4</xdr:col>
                    <xdr:colOff>0</xdr:colOff>
                    <xdr:row>61</xdr:row>
                    <xdr:rowOff>19050</xdr:rowOff>
                  </from>
                  <to>
                    <xdr:col>5</xdr:col>
                    <xdr:colOff>0</xdr:colOff>
                    <xdr:row>61</xdr:row>
                    <xdr:rowOff>266700</xdr:rowOff>
                  </to>
                </anchor>
              </controlPr>
            </control>
          </mc:Choice>
        </mc:AlternateContent>
        <mc:AlternateContent xmlns:mc="http://schemas.openxmlformats.org/markup-compatibility/2006">
          <mc:Choice Requires="x14">
            <control shapeId="45120" r:id="rId68" name="Drop Down 64">
              <controlPr locked="0" defaultSize="0" autoLine="0" autoPict="0">
                <anchor moveWithCells="1">
                  <from>
                    <xdr:col>4</xdr:col>
                    <xdr:colOff>0</xdr:colOff>
                    <xdr:row>63</xdr:row>
                    <xdr:rowOff>19050</xdr:rowOff>
                  </from>
                  <to>
                    <xdr:col>5</xdr:col>
                    <xdr:colOff>0</xdr:colOff>
                    <xdr:row>63</xdr:row>
                    <xdr:rowOff>266700</xdr:rowOff>
                  </to>
                </anchor>
              </controlPr>
            </control>
          </mc:Choice>
        </mc:AlternateContent>
        <mc:AlternateContent xmlns:mc="http://schemas.openxmlformats.org/markup-compatibility/2006">
          <mc:Choice Requires="x14">
            <control shapeId="45121" r:id="rId69" name="Drop Down 65">
              <controlPr locked="0" defaultSize="0" autoLine="0" autoPict="0">
                <anchor moveWithCells="1">
                  <from>
                    <xdr:col>4</xdr:col>
                    <xdr:colOff>0</xdr:colOff>
                    <xdr:row>65</xdr:row>
                    <xdr:rowOff>19050</xdr:rowOff>
                  </from>
                  <to>
                    <xdr:col>5</xdr:col>
                    <xdr:colOff>0</xdr:colOff>
                    <xdr:row>65</xdr:row>
                    <xdr:rowOff>266700</xdr:rowOff>
                  </to>
                </anchor>
              </controlPr>
            </control>
          </mc:Choice>
        </mc:AlternateContent>
        <mc:AlternateContent xmlns:mc="http://schemas.openxmlformats.org/markup-compatibility/2006">
          <mc:Choice Requires="x14">
            <control shapeId="45122" r:id="rId70" name="Drop Down 66">
              <controlPr locked="0" defaultSize="0" autoLine="0" autoPict="0">
                <anchor moveWithCells="1">
                  <from>
                    <xdr:col>7</xdr:col>
                    <xdr:colOff>0</xdr:colOff>
                    <xdr:row>33</xdr:row>
                    <xdr:rowOff>19050</xdr:rowOff>
                  </from>
                  <to>
                    <xdr:col>9</xdr:col>
                    <xdr:colOff>0</xdr:colOff>
                    <xdr:row>33</xdr:row>
                    <xdr:rowOff>276225</xdr:rowOff>
                  </to>
                </anchor>
              </controlPr>
            </control>
          </mc:Choice>
        </mc:AlternateContent>
        <mc:AlternateContent xmlns:mc="http://schemas.openxmlformats.org/markup-compatibility/2006">
          <mc:Choice Requires="x14">
            <control shapeId="45123" r:id="rId71" name="Drop Down 67">
              <controlPr locked="0" defaultSize="0" autoLine="0" autoPict="0">
                <anchor moveWithCells="1">
                  <from>
                    <xdr:col>7</xdr:col>
                    <xdr:colOff>0</xdr:colOff>
                    <xdr:row>36</xdr:row>
                    <xdr:rowOff>19050</xdr:rowOff>
                  </from>
                  <to>
                    <xdr:col>9</xdr:col>
                    <xdr:colOff>0</xdr:colOff>
                    <xdr:row>36</xdr:row>
                    <xdr:rowOff>276225</xdr:rowOff>
                  </to>
                </anchor>
              </controlPr>
            </control>
          </mc:Choice>
        </mc:AlternateContent>
        <mc:AlternateContent xmlns:mc="http://schemas.openxmlformats.org/markup-compatibility/2006">
          <mc:Choice Requires="x14">
            <control shapeId="45124" r:id="rId72" name="Drop Down 68">
              <controlPr locked="0" defaultSize="0" autoLine="0" autoPict="0">
                <anchor moveWithCells="1">
                  <from>
                    <xdr:col>7</xdr:col>
                    <xdr:colOff>0</xdr:colOff>
                    <xdr:row>38</xdr:row>
                    <xdr:rowOff>19050</xdr:rowOff>
                  </from>
                  <to>
                    <xdr:col>9</xdr:col>
                    <xdr:colOff>0</xdr:colOff>
                    <xdr:row>38</xdr:row>
                    <xdr:rowOff>276225</xdr:rowOff>
                  </to>
                </anchor>
              </controlPr>
            </control>
          </mc:Choice>
        </mc:AlternateContent>
        <mc:AlternateContent xmlns:mc="http://schemas.openxmlformats.org/markup-compatibility/2006">
          <mc:Choice Requires="x14">
            <control shapeId="45125" r:id="rId73" name="Drop Down 69">
              <controlPr locked="0" defaultSize="0" autoLine="0" autoPict="0">
                <anchor moveWithCells="1">
                  <from>
                    <xdr:col>7</xdr:col>
                    <xdr:colOff>0</xdr:colOff>
                    <xdr:row>40</xdr:row>
                    <xdr:rowOff>19050</xdr:rowOff>
                  </from>
                  <to>
                    <xdr:col>9</xdr:col>
                    <xdr:colOff>0</xdr:colOff>
                    <xdr:row>40</xdr:row>
                    <xdr:rowOff>276225</xdr:rowOff>
                  </to>
                </anchor>
              </controlPr>
            </control>
          </mc:Choice>
        </mc:AlternateContent>
        <mc:AlternateContent xmlns:mc="http://schemas.openxmlformats.org/markup-compatibility/2006">
          <mc:Choice Requires="x14">
            <control shapeId="45126" r:id="rId74" name="Drop Down 70">
              <controlPr locked="0" defaultSize="0" autoLine="0" autoPict="0">
                <anchor moveWithCells="1">
                  <from>
                    <xdr:col>7</xdr:col>
                    <xdr:colOff>0</xdr:colOff>
                    <xdr:row>42</xdr:row>
                    <xdr:rowOff>19050</xdr:rowOff>
                  </from>
                  <to>
                    <xdr:col>9</xdr:col>
                    <xdr:colOff>0</xdr:colOff>
                    <xdr:row>42</xdr:row>
                    <xdr:rowOff>276225</xdr:rowOff>
                  </to>
                </anchor>
              </controlPr>
            </control>
          </mc:Choice>
        </mc:AlternateContent>
        <mc:AlternateContent xmlns:mc="http://schemas.openxmlformats.org/markup-compatibility/2006">
          <mc:Choice Requires="x14">
            <control shapeId="45127" r:id="rId75" name="Drop Down 71">
              <controlPr locked="0" defaultSize="0" autoLine="0" autoPict="0">
                <anchor moveWithCells="1">
                  <from>
                    <xdr:col>7</xdr:col>
                    <xdr:colOff>0</xdr:colOff>
                    <xdr:row>44</xdr:row>
                    <xdr:rowOff>19050</xdr:rowOff>
                  </from>
                  <to>
                    <xdr:col>9</xdr:col>
                    <xdr:colOff>0</xdr:colOff>
                    <xdr:row>44</xdr:row>
                    <xdr:rowOff>276225</xdr:rowOff>
                  </to>
                </anchor>
              </controlPr>
            </control>
          </mc:Choice>
        </mc:AlternateContent>
        <mc:AlternateContent xmlns:mc="http://schemas.openxmlformats.org/markup-compatibility/2006">
          <mc:Choice Requires="x14">
            <control shapeId="45128" r:id="rId76" name="Drop Down 72">
              <controlPr locked="0" defaultSize="0" autoLine="0" autoPict="0">
                <anchor moveWithCells="1">
                  <from>
                    <xdr:col>7</xdr:col>
                    <xdr:colOff>0</xdr:colOff>
                    <xdr:row>46</xdr:row>
                    <xdr:rowOff>19050</xdr:rowOff>
                  </from>
                  <to>
                    <xdr:col>9</xdr:col>
                    <xdr:colOff>0</xdr:colOff>
                    <xdr:row>46</xdr:row>
                    <xdr:rowOff>276225</xdr:rowOff>
                  </to>
                </anchor>
              </controlPr>
            </control>
          </mc:Choice>
        </mc:AlternateContent>
        <mc:AlternateContent xmlns:mc="http://schemas.openxmlformats.org/markup-compatibility/2006">
          <mc:Choice Requires="x14">
            <control shapeId="45129" r:id="rId77" name="Drop Down 73">
              <controlPr locked="0" defaultSize="0" autoLine="0" autoPict="0">
                <anchor moveWithCells="1">
                  <from>
                    <xdr:col>7</xdr:col>
                    <xdr:colOff>0</xdr:colOff>
                    <xdr:row>48</xdr:row>
                    <xdr:rowOff>19050</xdr:rowOff>
                  </from>
                  <to>
                    <xdr:col>9</xdr:col>
                    <xdr:colOff>0</xdr:colOff>
                    <xdr:row>48</xdr:row>
                    <xdr:rowOff>276225</xdr:rowOff>
                  </to>
                </anchor>
              </controlPr>
            </control>
          </mc:Choice>
        </mc:AlternateContent>
        <mc:AlternateContent xmlns:mc="http://schemas.openxmlformats.org/markup-compatibility/2006">
          <mc:Choice Requires="x14">
            <control shapeId="45130" r:id="rId78" name="Drop Down 74">
              <controlPr locked="0" defaultSize="0" autoLine="0" autoPict="0">
                <anchor moveWithCells="1">
                  <from>
                    <xdr:col>7</xdr:col>
                    <xdr:colOff>0</xdr:colOff>
                    <xdr:row>50</xdr:row>
                    <xdr:rowOff>19050</xdr:rowOff>
                  </from>
                  <to>
                    <xdr:col>9</xdr:col>
                    <xdr:colOff>0</xdr:colOff>
                    <xdr:row>50</xdr:row>
                    <xdr:rowOff>276225</xdr:rowOff>
                  </to>
                </anchor>
              </controlPr>
            </control>
          </mc:Choice>
        </mc:AlternateContent>
        <mc:AlternateContent xmlns:mc="http://schemas.openxmlformats.org/markup-compatibility/2006">
          <mc:Choice Requires="x14">
            <control shapeId="45131" r:id="rId79" name="Drop Down 75">
              <controlPr locked="0" defaultSize="0" autoLine="0" autoPict="0">
                <anchor moveWithCells="1">
                  <from>
                    <xdr:col>7</xdr:col>
                    <xdr:colOff>0</xdr:colOff>
                    <xdr:row>52</xdr:row>
                    <xdr:rowOff>19050</xdr:rowOff>
                  </from>
                  <to>
                    <xdr:col>9</xdr:col>
                    <xdr:colOff>0</xdr:colOff>
                    <xdr:row>52</xdr:row>
                    <xdr:rowOff>276225</xdr:rowOff>
                  </to>
                </anchor>
              </controlPr>
            </control>
          </mc:Choice>
        </mc:AlternateContent>
        <mc:AlternateContent xmlns:mc="http://schemas.openxmlformats.org/markup-compatibility/2006">
          <mc:Choice Requires="x14">
            <control shapeId="45132" r:id="rId80" name="Drop Down 76">
              <controlPr locked="0" defaultSize="0" autoLine="0" autoPict="0">
                <anchor moveWithCells="1">
                  <from>
                    <xdr:col>7</xdr:col>
                    <xdr:colOff>0</xdr:colOff>
                    <xdr:row>54</xdr:row>
                    <xdr:rowOff>19050</xdr:rowOff>
                  </from>
                  <to>
                    <xdr:col>9</xdr:col>
                    <xdr:colOff>0</xdr:colOff>
                    <xdr:row>54</xdr:row>
                    <xdr:rowOff>276225</xdr:rowOff>
                  </to>
                </anchor>
              </controlPr>
            </control>
          </mc:Choice>
        </mc:AlternateContent>
        <mc:AlternateContent xmlns:mc="http://schemas.openxmlformats.org/markup-compatibility/2006">
          <mc:Choice Requires="x14">
            <control shapeId="45133" r:id="rId81" name="Drop Down 77">
              <controlPr locked="0" defaultSize="0" autoLine="0" autoPict="0">
                <anchor moveWithCells="1">
                  <from>
                    <xdr:col>7</xdr:col>
                    <xdr:colOff>0</xdr:colOff>
                    <xdr:row>57</xdr:row>
                    <xdr:rowOff>19050</xdr:rowOff>
                  </from>
                  <to>
                    <xdr:col>9</xdr:col>
                    <xdr:colOff>0</xdr:colOff>
                    <xdr:row>57</xdr:row>
                    <xdr:rowOff>276225</xdr:rowOff>
                  </to>
                </anchor>
              </controlPr>
            </control>
          </mc:Choice>
        </mc:AlternateContent>
        <mc:AlternateContent xmlns:mc="http://schemas.openxmlformats.org/markup-compatibility/2006">
          <mc:Choice Requires="x14">
            <control shapeId="45134" r:id="rId82" name="Drop Down 78">
              <controlPr locked="0" defaultSize="0" autoLine="0" autoPict="0">
                <anchor moveWithCells="1">
                  <from>
                    <xdr:col>7</xdr:col>
                    <xdr:colOff>0</xdr:colOff>
                    <xdr:row>59</xdr:row>
                    <xdr:rowOff>19050</xdr:rowOff>
                  </from>
                  <to>
                    <xdr:col>9</xdr:col>
                    <xdr:colOff>0</xdr:colOff>
                    <xdr:row>59</xdr:row>
                    <xdr:rowOff>276225</xdr:rowOff>
                  </to>
                </anchor>
              </controlPr>
            </control>
          </mc:Choice>
        </mc:AlternateContent>
        <mc:AlternateContent xmlns:mc="http://schemas.openxmlformats.org/markup-compatibility/2006">
          <mc:Choice Requires="x14">
            <control shapeId="45135" r:id="rId83" name="Drop Down 79">
              <controlPr locked="0" defaultSize="0" autoLine="0" autoPict="0">
                <anchor moveWithCells="1">
                  <from>
                    <xdr:col>7</xdr:col>
                    <xdr:colOff>0</xdr:colOff>
                    <xdr:row>61</xdr:row>
                    <xdr:rowOff>19050</xdr:rowOff>
                  </from>
                  <to>
                    <xdr:col>9</xdr:col>
                    <xdr:colOff>0</xdr:colOff>
                    <xdr:row>61</xdr:row>
                    <xdr:rowOff>276225</xdr:rowOff>
                  </to>
                </anchor>
              </controlPr>
            </control>
          </mc:Choice>
        </mc:AlternateContent>
        <mc:AlternateContent xmlns:mc="http://schemas.openxmlformats.org/markup-compatibility/2006">
          <mc:Choice Requires="x14">
            <control shapeId="45136" r:id="rId84" name="Drop Down 80">
              <controlPr locked="0" defaultSize="0" autoLine="0" autoPict="0">
                <anchor moveWithCells="1">
                  <from>
                    <xdr:col>7</xdr:col>
                    <xdr:colOff>0</xdr:colOff>
                    <xdr:row>63</xdr:row>
                    <xdr:rowOff>19050</xdr:rowOff>
                  </from>
                  <to>
                    <xdr:col>9</xdr:col>
                    <xdr:colOff>0</xdr:colOff>
                    <xdr:row>63</xdr:row>
                    <xdr:rowOff>276225</xdr:rowOff>
                  </to>
                </anchor>
              </controlPr>
            </control>
          </mc:Choice>
        </mc:AlternateContent>
        <mc:AlternateContent xmlns:mc="http://schemas.openxmlformats.org/markup-compatibility/2006">
          <mc:Choice Requires="x14">
            <control shapeId="45137" r:id="rId85" name="Drop Down 81">
              <controlPr locked="0" defaultSize="0" autoLine="0" autoPict="0">
                <anchor moveWithCells="1">
                  <from>
                    <xdr:col>7</xdr:col>
                    <xdr:colOff>0</xdr:colOff>
                    <xdr:row>65</xdr:row>
                    <xdr:rowOff>19050</xdr:rowOff>
                  </from>
                  <to>
                    <xdr:col>9</xdr:col>
                    <xdr:colOff>0</xdr:colOff>
                    <xdr:row>65</xdr:row>
                    <xdr:rowOff>276225</xdr:rowOff>
                  </to>
                </anchor>
              </controlPr>
            </control>
          </mc:Choice>
        </mc:AlternateContent>
        <mc:AlternateContent xmlns:mc="http://schemas.openxmlformats.org/markup-compatibility/2006">
          <mc:Choice Requires="x14">
            <control shapeId="45145" r:id="rId86" name="Drop Down 89">
              <controlPr locked="0" defaultSize="0" autoLine="0" autoPict="0">
                <anchor moveWithCells="1">
                  <from>
                    <xdr:col>1</xdr:col>
                    <xdr:colOff>0</xdr:colOff>
                    <xdr:row>15</xdr:row>
                    <xdr:rowOff>19050</xdr:rowOff>
                  </from>
                  <to>
                    <xdr:col>3</xdr:col>
                    <xdr:colOff>0</xdr:colOff>
                    <xdr:row>16</xdr:row>
                    <xdr:rowOff>0</xdr:rowOff>
                  </to>
                </anchor>
              </controlPr>
            </control>
          </mc:Choice>
        </mc:AlternateContent>
        <mc:AlternateContent xmlns:mc="http://schemas.openxmlformats.org/markup-compatibility/2006">
          <mc:Choice Requires="x14">
            <control shapeId="45147" r:id="rId87" name="Drop Down 91">
              <controlPr locked="0" defaultSize="0" autoLine="0" autoPict="0">
                <anchor moveWithCells="1">
                  <from>
                    <xdr:col>4</xdr:col>
                    <xdr:colOff>0</xdr:colOff>
                    <xdr:row>15</xdr:row>
                    <xdr:rowOff>19050</xdr:rowOff>
                  </from>
                  <to>
                    <xdr:col>5</xdr:col>
                    <xdr:colOff>0</xdr:colOff>
                    <xdr:row>15</xdr:row>
                    <xdr:rowOff>266700</xdr:rowOff>
                  </to>
                </anchor>
              </controlPr>
            </control>
          </mc:Choice>
        </mc:AlternateContent>
        <mc:AlternateContent xmlns:mc="http://schemas.openxmlformats.org/markup-compatibility/2006">
          <mc:Choice Requires="x14">
            <control shapeId="45148" r:id="rId88" name="Drop Down 92">
              <controlPr locked="0" defaultSize="0" autoLine="0" autoPict="0">
                <anchor moveWithCells="1">
                  <from>
                    <xdr:col>7</xdr:col>
                    <xdr:colOff>0</xdr:colOff>
                    <xdr:row>15</xdr:row>
                    <xdr:rowOff>19050</xdr:rowOff>
                  </from>
                  <to>
                    <xdr:col>9</xdr:col>
                    <xdr:colOff>0</xdr:colOff>
                    <xdr:row>16</xdr:row>
                    <xdr:rowOff>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
    <tabColor rgb="FFC00000"/>
  </sheetPr>
  <dimension ref="A1:J84"/>
  <sheetViews>
    <sheetView zoomScaleNormal="100" workbookViewId="0">
      <selection activeCell="L11" sqref="L11"/>
    </sheetView>
  </sheetViews>
  <sheetFormatPr baseColWidth="10" defaultColWidth="11.28515625" defaultRowHeight="15.4" x14ac:dyDescent="0.4"/>
  <cols>
    <col min="1" max="1" width="28.7109375" style="7" customWidth="1"/>
    <col min="2" max="8" width="13.7109375" style="7" customWidth="1"/>
    <col min="9" max="9" width="14.7109375" style="28" customWidth="1"/>
    <col min="10" max="10" width="5.7109375" style="7" customWidth="1"/>
    <col min="11" max="16384" width="11.28515625" style="7"/>
  </cols>
  <sheetData>
    <row r="1" spans="1:9" ht="21.95" customHeight="1" x14ac:dyDescent="0.55000000000000004">
      <c r="A1" s="118" t="s">
        <v>28</v>
      </c>
      <c r="B1" s="119"/>
      <c r="C1" s="120"/>
      <c r="E1" s="5" t="s">
        <v>29</v>
      </c>
      <c r="F1" s="5"/>
      <c r="G1" s="142" t="str">
        <f>IF(ISBLANK(ErgebnisseMolekular!G1),"Bitte bei ErgebnisseMolekular angeben",ErgebnisseMolekular!G1)</f>
        <v>Bitte bei ErgebnisseMolekular angeben</v>
      </c>
    </row>
    <row r="2" spans="1:9" ht="21.95" customHeight="1" x14ac:dyDescent="0.55000000000000004">
      <c r="A2" s="118" t="s">
        <v>269</v>
      </c>
      <c r="B2" s="119"/>
      <c r="C2" s="120"/>
      <c r="E2" s="5" t="s">
        <v>30</v>
      </c>
      <c r="F2" s="5"/>
      <c r="G2" s="142" t="str">
        <f>IF(ISBLANK(ErgebnisseMolekular!G2),"Bitte bei ErgebnisseMolekular angeben",ErgebnisseMolekular!G2)</f>
        <v>Bitte bei ErgebnisseMolekular angeben</v>
      </c>
    </row>
    <row r="3" spans="1:9" ht="12.4" customHeight="1" x14ac:dyDescent="0.55000000000000004">
      <c r="A3" s="206" t="s">
        <v>342</v>
      </c>
      <c r="B3" s="207"/>
      <c r="E3" s="34" t="s">
        <v>27</v>
      </c>
      <c r="F3" s="33"/>
      <c r="G3" s="25">
        <f>ErgebnisseMolekular!G3</f>
        <v>1</v>
      </c>
      <c r="H3" s="70" t="str">
        <f>ErgebnisseMolekular!H3</f>
        <v>V.1</v>
      </c>
    </row>
    <row r="4" spans="1:9" ht="21.95" customHeight="1" x14ac:dyDescent="0.5">
      <c r="A4" s="5" t="s">
        <v>2</v>
      </c>
      <c r="B4" s="7" t="s">
        <v>1</v>
      </c>
      <c r="E4" s="22"/>
      <c r="F4" s="22"/>
      <c r="G4" s="26"/>
      <c r="H4" s="21"/>
      <c r="I4" s="29"/>
    </row>
    <row r="5" spans="1:9" ht="21.95" customHeight="1" x14ac:dyDescent="0.5">
      <c r="A5" s="8" t="s">
        <v>31</v>
      </c>
      <c r="E5" s="192">
        <v>44220</v>
      </c>
      <c r="F5" s="192"/>
      <c r="G5" s="26"/>
      <c r="H5" s="6"/>
      <c r="I5" s="29"/>
    </row>
    <row r="6" spans="1:9" ht="10.15" customHeight="1" x14ac:dyDescent="0.4">
      <c r="B6" s="74">
        <f>MAX(Ergebnis!A3:A9)</f>
        <v>7</v>
      </c>
      <c r="E6" s="74">
        <f>MAX(Bezug!A3:A28)-1</f>
        <v>25</v>
      </c>
      <c r="H6" s="74" t="e">
        <f>MAX(#REF!)-1</f>
        <v>#REF!</v>
      </c>
    </row>
    <row r="7" spans="1:9" s="10" customFormat="1" ht="64.900000000000006" customHeight="1" x14ac:dyDescent="0.4">
      <c r="A7" s="193" t="s">
        <v>100</v>
      </c>
      <c r="B7" s="180"/>
      <c r="C7" s="180"/>
      <c r="D7" s="180"/>
      <c r="E7" s="180"/>
      <c r="F7" s="180"/>
      <c r="G7" s="180"/>
      <c r="H7" s="180"/>
      <c r="I7" s="180"/>
    </row>
    <row r="8" spans="1:9" s="10" customFormat="1" ht="60" customHeight="1" x14ac:dyDescent="0.4">
      <c r="A8" s="180" t="s">
        <v>194</v>
      </c>
      <c r="B8" s="180"/>
      <c r="C8" s="180"/>
      <c r="D8" s="180"/>
      <c r="E8" s="180"/>
      <c r="F8" s="180"/>
      <c r="G8" s="180"/>
      <c r="H8" s="180"/>
      <c r="I8" s="180"/>
    </row>
    <row r="9" spans="1:9" s="10" customFormat="1" ht="64.900000000000006" customHeight="1" x14ac:dyDescent="0.4">
      <c r="A9" s="180" t="s">
        <v>235</v>
      </c>
      <c r="B9" s="180"/>
      <c r="C9" s="180"/>
      <c r="D9" s="180"/>
      <c r="E9" s="180"/>
      <c r="F9" s="180"/>
      <c r="G9" s="180"/>
      <c r="H9" s="180"/>
      <c r="I9" s="180"/>
    </row>
    <row r="10" spans="1:9" s="10" customFormat="1" ht="84.95" customHeight="1" x14ac:dyDescent="0.4">
      <c r="A10" s="180" t="s">
        <v>158</v>
      </c>
      <c r="B10" s="180"/>
      <c r="C10" s="180"/>
      <c r="D10" s="180"/>
      <c r="E10" s="180"/>
      <c r="F10" s="180"/>
      <c r="G10" s="180"/>
      <c r="H10" s="180"/>
      <c r="I10" s="180"/>
    </row>
    <row r="11" spans="1:9" s="10" customFormat="1" ht="34.9" customHeight="1" x14ac:dyDescent="0.4">
      <c r="A11" s="180" t="s">
        <v>101</v>
      </c>
      <c r="B11" s="180"/>
      <c r="C11" s="180"/>
      <c r="D11" s="180"/>
      <c r="E11" s="180"/>
      <c r="F11" s="180"/>
      <c r="G11" s="180"/>
      <c r="H11" s="180"/>
      <c r="I11" s="180"/>
    </row>
    <row r="12" spans="1:9" s="10" customFormat="1" ht="34.9" customHeight="1" x14ac:dyDescent="0.4">
      <c r="A12" s="180" t="s">
        <v>26</v>
      </c>
      <c r="B12" s="180"/>
      <c r="C12" s="180"/>
      <c r="D12" s="180"/>
      <c r="E12" s="180"/>
      <c r="F12" s="180"/>
      <c r="G12" s="180"/>
      <c r="H12" s="180"/>
      <c r="I12" s="180"/>
    </row>
    <row r="13" spans="1:9" s="10" customFormat="1" ht="34.9" customHeight="1" x14ac:dyDescent="0.4">
      <c r="A13" s="194" t="str">
        <f>IF(OR(ISBLANK(ErgebnisseMolekular!G1),ISBLANK(ErgebnisseMolekular!G2)),"Die Tabelle ist so nicht versandfertig. Es fehlen noch Eingaben bei Kunden-Nr. und/oder Postleitzahl in der Tabelle ErgebnisseMolekular. Nur wenn diese beiden Felder ausgefüllt sind, kann der Absender dieser Tabelle korrekt identifiziert werden.","Wichtig: Sind Ihre Eingaben bei Kunden-Nr. und Postleitzahl korrekt?")</f>
        <v>Die Tabelle ist so nicht versandfertig. Es fehlen noch Eingaben bei Kunden-Nr. und/oder Postleitzahl in der Tabelle ErgebnisseMolekular. Nur wenn diese beiden Felder ausgefüllt sind, kann der Absender dieser Tabelle korrekt identifiziert werden.</v>
      </c>
      <c r="B13" s="194"/>
      <c r="C13" s="194"/>
      <c r="D13" s="194"/>
      <c r="E13" s="194"/>
      <c r="F13" s="194"/>
      <c r="G13" s="194"/>
      <c r="H13" s="194"/>
      <c r="I13" s="194"/>
    </row>
    <row r="14" spans="1:9" s="10" customFormat="1" ht="25.15" customHeight="1" x14ac:dyDescent="0.4">
      <c r="A14" s="9" t="s">
        <v>24</v>
      </c>
      <c r="B14" s="27"/>
      <c r="C14" s="27"/>
      <c r="D14" s="27"/>
      <c r="E14" s="27"/>
      <c r="F14" s="27"/>
      <c r="G14" s="27"/>
      <c r="H14" s="36"/>
      <c r="I14" s="37"/>
    </row>
    <row r="15" spans="1:9" ht="36" customHeight="1" x14ac:dyDescent="0.4">
      <c r="A15" s="126" t="s">
        <v>165</v>
      </c>
      <c r="B15" s="197" t="s">
        <v>299</v>
      </c>
      <c r="C15" s="197"/>
      <c r="D15" s="116" t="s">
        <v>32</v>
      </c>
      <c r="E15" s="117" t="s">
        <v>33</v>
      </c>
      <c r="F15" s="116" t="s">
        <v>77</v>
      </c>
      <c r="G15" s="116" t="s">
        <v>179</v>
      </c>
      <c r="H15" s="197" t="s">
        <v>268</v>
      </c>
      <c r="I15" s="198"/>
    </row>
    <row r="16" spans="1:9" ht="22.9" customHeight="1" x14ac:dyDescent="0.45">
      <c r="A16" s="35" t="s">
        <v>300</v>
      </c>
      <c r="B16" s="199">
        <v>7</v>
      </c>
      <c r="C16" s="199"/>
      <c r="D16" s="82"/>
      <c r="E16" s="68">
        <v>26</v>
      </c>
      <c r="F16" s="69"/>
      <c r="G16" s="82"/>
      <c r="H16" s="196"/>
      <c r="I16" s="196"/>
    </row>
    <row r="17" spans="1:9" s="19" customFormat="1" ht="22.9" customHeight="1" x14ac:dyDescent="0.45">
      <c r="A17" s="75" t="s">
        <v>195</v>
      </c>
      <c r="B17" s="176"/>
      <c r="C17" s="176"/>
      <c r="D17" s="39"/>
      <c r="E17" s="131"/>
      <c r="F17" s="39"/>
      <c r="G17" s="39"/>
      <c r="H17" s="195"/>
      <c r="I17" s="195"/>
    </row>
    <row r="18" spans="1:9" s="19" customFormat="1" ht="22.9" customHeight="1" x14ac:dyDescent="0.45">
      <c r="A18" s="35" t="s">
        <v>159</v>
      </c>
      <c r="B18" s="183">
        <v>7</v>
      </c>
      <c r="C18" s="183"/>
      <c r="D18" s="82"/>
      <c r="E18" s="68">
        <v>26</v>
      </c>
      <c r="F18" s="69"/>
      <c r="G18" s="82"/>
      <c r="H18" s="196"/>
      <c r="I18" s="196"/>
    </row>
    <row r="19" spans="1:9" s="19" customFormat="1" ht="22.9" customHeight="1" x14ac:dyDescent="0.45">
      <c r="A19" s="75" t="s">
        <v>195</v>
      </c>
      <c r="B19" s="176"/>
      <c r="C19" s="176"/>
      <c r="D19" s="39"/>
      <c r="E19" s="59"/>
      <c r="F19" s="39"/>
      <c r="G19" s="39"/>
      <c r="H19" s="195"/>
      <c r="I19" s="195"/>
    </row>
    <row r="20" spans="1:9" s="19" customFormat="1" ht="22.9" customHeight="1" x14ac:dyDescent="0.45">
      <c r="A20" s="35" t="s">
        <v>160</v>
      </c>
      <c r="B20" s="183">
        <v>7</v>
      </c>
      <c r="C20" s="183"/>
      <c r="D20" s="82"/>
      <c r="E20" s="111">
        <v>26</v>
      </c>
      <c r="F20" s="69"/>
      <c r="G20" s="82"/>
      <c r="H20" s="196"/>
      <c r="I20" s="196"/>
    </row>
    <row r="21" spans="1:9" s="19" customFormat="1" ht="22.9" customHeight="1" x14ac:dyDescent="0.45">
      <c r="A21" s="75" t="s">
        <v>195</v>
      </c>
      <c r="B21" s="176"/>
      <c r="C21" s="176"/>
      <c r="D21" s="39"/>
      <c r="E21" s="59"/>
      <c r="F21" s="39"/>
      <c r="G21" s="39"/>
      <c r="H21" s="195"/>
      <c r="I21" s="195"/>
    </row>
    <row r="22" spans="1:9" s="19" customFormat="1" ht="22.9" customHeight="1" x14ac:dyDescent="0.45">
      <c r="A22" s="35" t="s">
        <v>161</v>
      </c>
      <c r="B22" s="183">
        <v>7</v>
      </c>
      <c r="C22" s="183"/>
      <c r="D22" s="82"/>
      <c r="E22" s="111">
        <v>26</v>
      </c>
      <c r="F22" s="69"/>
      <c r="G22" s="82"/>
      <c r="H22" s="196"/>
      <c r="I22" s="196"/>
    </row>
    <row r="23" spans="1:9" s="19" customFormat="1" ht="22.9" customHeight="1" x14ac:dyDescent="0.45">
      <c r="A23" s="75" t="s">
        <v>195</v>
      </c>
      <c r="B23" s="176"/>
      <c r="C23" s="176"/>
      <c r="D23" s="39"/>
      <c r="E23" s="59"/>
      <c r="F23" s="39"/>
      <c r="G23" s="39"/>
      <c r="H23" s="195"/>
      <c r="I23" s="195"/>
    </row>
    <row r="24" spans="1:9" s="19" customFormat="1" ht="22.9" customHeight="1" x14ac:dyDescent="0.45">
      <c r="A24" s="35" t="s">
        <v>162</v>
      </c>
      <c r="B24" s="183">
        <v>7</v>
      </c>
      <c r="C24" s="183"/>
      <c r="D24" s="82"/>
      <c r="E24" s="111">
        <v>26</v>
      </c>
      <c r="F24" s="69"/>
      <c r="G24" s="82"/>
      <c r="H24" s="196"/>
      <c r="I24" s="196"/>
    </row>
    <row r="25" spans="1:9" s="19" customFormat="1" ht="22.9" customHeight="1" x14ac:dyDescent="0.45">
      <c r="A25" s="75" t="s">
        <v>195</v>
      </c>
      <c r="B25" s="176"/>
      <c r="C25" s="176"/>
      <c r="D25" s="39"/>
      <c r="E25" s="59"/>
      <c r="F25" s="39"/>
      <c r="G25" s="39"/>
      <c r="H25" s="195"/>
      <c r="I25" s="195"/>
    </row>
    <row r="26" spans="1:9" s="19" customFormat="1" ht="22.9" customHeight="1" x14ac:dyDescent="0.45">
      <c r="A26" s="35" t="s">
        <v>163</v>
      </c>
      <c r="B26" s="183">
        <v>7</v>
      </c>
      <c r="C26" s="183"/>
      <c r="D26" s="82"/>
      <c r="E26" s="111">
        <v>26</v>
      </c>
      <c r="F26" s="69"/>
      <c r="G26" s="82"/>
      <c r="H26" s="196"/>
      <c r="I26" s="196"/>
    </row>
    <row r="27" spans="1:9" s="19" customFormat="1" ht="22.9" customHeight="1" x14ac:dyDescent="0.45">
      <c r="A27" s="75" t="s">
        <v>195</v>
      </c>
      <c r="B27" s="176"/>
      <c r="C27" s="176"/>
      <c r="D27" s="39"/>
      <c r="E27" s="59"/>
      <c r="F27" s="39"/>
      <c r="G27" s="39"/>
      <c r="H27" s="195"/>
      <c r="I27" s="195"/>
    </row>
    <row r="28" spans="1:9" s="19" customFormat="1" ht="22.9" customHeight="1" x14ac:dyDescent="0.45">
      <c r="A28" s="35" t="s">
        <v>164</v>
      </c>
      <c r="B28" s="183">
        <v>7</v>
      </c>
      <c r="C28" s="183"/>
      <c r="D28" s="82"/>
      <c r="E28" s="111">
        <v>26</v>
      </c>
      <c r="F28" s="69"/>
      <c r="G28" s="82"/>
      <c r="H28" s="196"/>
      <c r="I28" s="196"/>
    </row>
    <row r="29" spans="1:9" s="19" customFormat="1" ht="22.9" customHeight="1" x14ac:dyDescent="0.45">
      <c r="A29" s="75" t="s">
        <v>195</v>
      </c>
      <c r="B29" s="176"/>
      <c r="C29" s="176"/>
      <c r="D29" s="39"/>
      <c r="E29" s="59"/>
      <c r="F29" s="39"/>
      <c r="G29" s="39"/>
      <c r="H29" s="195"/>
      <c r="I29" s="195"/>
    </row>
    <row r="30" spans="1:9" s="19" customFormat="1" ht="22.9" customHeight="1" x14ac:dyDescent="0.45">
      <c r="A30" s="35" t="s">
        <v>242</v>
      </c>
      <c r="B30" s="183">
        <v>7</v>
      </c>
      <c r="C30" s="183"/>
      <c r="D30" s="82"/>
      <c r="E30" s="111">
        <v>26</v>
      </c>
      <c r="F30" s="69"/>
      <c r="G30" s="82"/>
      <c r="H30" s="196"/>
      <c r="I30" s="196"/>
    </row>
    <row r="31" spans="1:9" s="19" customFormat="1" ht="22.9" customHeight="1" x14ac:dyDescent="0.45">
      <c r="A31" s="75" t="s">
        <v>195</v>
      </c>
      <c r="B31" s="176"/>
      <c r="C31" s="176"/>
      <c r="D31" s="39"/>
      <c r="E31" s="59"/>
      <c r="F31" s="39"/>
      <c r="G31" s="39"/>
      <c r="H31" s="195"/>
      <c r="I31" s="195"/>
    </row>
    <row r="32" spans="1:9" s="19" customFormat="1" ht="22.9" customHeight="1" x14ac:dyDescent="0.45">
      <c r="A32" s="35" t="s">
        <v>243</v>
      </c>
      <c r="B32" s="183">
        <v>7</v>
      </c>
      <c r="C32" s="183"/>
      <c r="D32" s="82"/>
      <c r="E32" s="111">
        <v>26</v>
      </c>
      <c r="F32" s="69"/>
      <c r="G32" s="82"/>
      <c r="H32" s="196"/>
      <c r="I32" s="196"/>
    </row>
    <row r="33" spans="1:10" s="19" customFormat="1" ht="22.9" customHeight="1" x14ac:dyDescent="0.45">
      <c r="A33" s="75" t="s">
        <v>195</v>
      </c>
      <c r="B33" s="176"/>
      <c r="C33" s="176"/>
      <c r="D33" s="39"/>
      <c r="E33" s="59"/>
      <c r="F33" s="39"/>
      <c r="G33" s="39"/>
      <c r="H33" s="195"/>
      <c r="I33" s="195"/>
    </row>
    <row r="34" spans="1:10" s="19" customFormat="1" ht="22.9" customHeight="1" x14ac:dyDescent="0.45">
      <c r="A34" s="35" t="s">
        <v>244</v>
      </c>
      <c r="B34" s="189">
        <v>7</v>
      </c>
      <c r="C34" s="189"/>
      <c r="D34" s="82"/>
      <c r="E34" s="111">
        <v>26</v>
      </c>
      <c r="F34" s="69"/>
      <c r="G34" s="82"/>
      <c r="H34" s="196"/>
      <c r="I34" s="196"/>
    </row>
    <row r="35" spans="1:10" s="19" customFormat="1" ht="22.9" customHeight="1" x14ac:dyDescent="0.45">
      <c r="A35" s="75" t="s">
        <v>195</v>
      </c>
      <c r="B35" s="187"/>
      <c r="C35" s="187"/>
      <c r="D35" s="39"/>
      <c r="E35" s="59"/>
      <c r="F35" s="39"/>
      <c r="G35" s="39"/>
      <c r="H35" s="195"/>
      <c r="I35" s="195"/>
    </row>
    <row r="36" spans="1:10" s="19" customFormat="1" ht="36" customHeight="1" x14ac:dyDescent="0.45">
      <c r="A36" s="126" t="s">
        <v>165</v>
      </c>
      <c r="B36" s="197" t="s">
        <v>299</v>
      </c>
      <c r="C36" s="197"/>
      <c r="D36" s="116" t="s">
        <v>32</v>
      </c>
      <c r="E36" s="117" t="s">
        <v>33</v>
      </c>
      <c r="F36" s="116" t="s">
        <v>77</v>
      </c>
      <c r="G36" s="116" t="s">
        <v>179</v>
      </c>
      <c r="H36" s="197" t="s">
        <v>268</v>
      </c>
      <c r="I36" s="198"/>
    </row>
    <row r="37" spans="1:10" s="19" customFormat="1" ht="22.9" customHeight="1" x14ac:dyDescent="0.45">
      <c r="A37" s="110" t="s">
        <v>245</v>
      </c>
      <c r="B37" s="188">
        <v>7</v>
      </c>
      <c r="C37" s="188"/>
      <c r="D37" s="82"/>
      <c r="E37" s="112">
        <v>26</v>
      </c>
      <c r="F37" s="69"/>
      <c r="G37" s="82"/>
      <c r="H37" s="196"/>
      <c r="I37" s="196"/>
    </row>
    <row r="38" spans="1:10" s="19" customFormat="1" ht="22.9" customHeight="1" x14ac:dyDescent="0.45">
      <c r="A38" s="75" t="s">
        <v>195</v>
      </c>
      <c r="B38" s="176"/>
      <c r="C38" s="176"/>
      <c r="D38" s="39"/>
      <c r="E38" s="59"/>
      <c r="F38" s="39"/>
      <c r="G38" s="39"/>
      <c r="H38" s="195"/>
      <c r="I38" s="195"/>
    </row>
    <row r="39" spans="1:10" s="19" customFormat="1" ht="22.9" customHeight="1" x14ac:dyDescent="0.45">
      <c r="A39" s="110" t="s">
        <v>256</v>
      </c>
      <c r="B39" s="188">
        <v>7</v>
      </c>
      <c r="C39" s="188"/>
      <c r="D39" s="82"/>
      <c r="E39" s="112">
        <v>26</v>
      </c>
      <c r="F39" s="69"/>
      <c r="G39" s="82"/>
      <c r="H39" s="196"/>
      <c r="I39" s="196"/>
    </row>
    <row r="40" spans="1:10" s="19" customFormat="1" ht="22.9" customHeight="1" x14ac:dyDescent="0.45">
      <c r="A40" s="75" t="s">
        <v>195</v>
      </c>
      <c r="B40" s="176"/>
      <c r="C40" s="176"/>
      <c r="D40" s="39"/>
      <c r="E40" s="59"/>
      <c r="F40" s="39"/>
      <c r="G40" s="39"/>
      <c r="H40" s="195"/>
      <c r="I40" s="195"/>
    </row>
    <row r="41" spans="1:10" s="19" customFormat="1" ht="22.9" customHeight="1" x14ac:dyDescent="0.45">
      <c r="A41" s="109" t="s">
        <v>252</v>
      </c>
      <c r="B41" s="183">
        <v>7</v>
      </c>
      <c r="C41" s="183"/>
      <c r="D41" s="82"/>
      <c r="E41" s="111">
        <v>26</v>
      </c>
      <c r="F41" s="69"/>
      <c r="G41" s="82"/>
      <c r="H41" s="196"/>
      <c r="I41" s="196"/>
      <c r="J41" s="20"/>
    </row>
    <row r="42" spans="1:10" s="19" customFormat="1" ht="22.9" customHeight="1" x14ac:dyDescent="0.45">
      <c r="A42" s="75" t="s">
        <v>195</v>
      </c>
      <c r="B42" s="176"/>
      <c r="C42" s="176"/>
      <c r="D42" s="39"/>
      <c r="E42" s="59"/>
      <c r="F42" s="39"/>
      <c r="G42" s="39"/>
      <c r="H42" s="195"/>
      <c r="I42" s="195"/>
      <c r="J42" s="20"/>
    </row>
    <row r="43" spans="1:10" s="19" customFormat="1" ht="22.9" customHeight="1" x14ac:dyDescent="0.45">
      <c r="A43" s="35" t="s">
        <v>247</v>
      </c>
      <c r="B43" s="40">
        <v>7</v>
      </c>
      <c r="C43" s="40"/>
      <c r="D43" s="82"/>
      <c r="E43" s="111">
        <v>26</v>
      </c>
      <c r="F43" s="69"/>
      <c r="G43" s="82"/>
      <c r="H43" s="196"/>
      <c r="I43" s="196"/>
      <c r="J43" s="20"/>
    </row>
    <row r="44" spans="1:10" s="19" customFormat="1" ht="22.9" customHeight="1" x14ac:dyDescent="0.45">
      <c r="A44" s="75" t="s">
        <v>246</v>
      </c>
      <c r="B44" s="176"/>
      <c r="C44" s="176"/>
      <c r="D44" s="39"/>
      <c r="E44" s="59"/>
      <c r="F44" s="39"/>
      <c r="G44" s="39"/>
      <c r="H44" s="195"/>
      <c r="I44" s="195"/>
      <c r="J44" s="20"/>
    </row>
    <row r="45" spans="1:10" s="19" customFormat="1" ht="22.9" customHeight="1" x14ac:dyDescent="0.45">
      <c r="A45" s="35" t="s">
        <v>248</v>
      </c>
      <c r="B45" s="40">
        <v>7</v>
      </c>
      <c r="C45" s="40"/>
      <c r="D45" s="82"/>
      <c r="E45" s="111">
        <v>26</v>
      </c>
      <c r="F45" s="69"/>
      <c r="G45" s="82"/>
      <c r="H45" s="196"/>
      <c r="I45" s="196"/>
      <c r="J45" s="20"/>
    </row>
    <row r="46" spans="1:10" s="19" customFormat="1" ht="22.9" customHeight="1" x14ac:dyDescent="0.45">
      <c r="A46" s="76" t="s">
        <v>195</v>
      </c>
      <c r="B46" s="176"/>
      <c r="C46" s="176"/>
      <c r="D46" s="39"/>
      <c r="E46" s="59"/>
      <c r="F46" s="39"/>
      <c r="G46" s="39"/>
      <c r="H46" s="195"/>
      <c r="I46" s="195"/>
      <c r="J46" s="20"/>
    </row>
    <row r="47" spans="1:10" s="19" customFormat="1" ht="22.9" customHeight="1" x14ac:dyDescent="0.45">
      <c r="A47" s="109" t="s">
        <v>251</v>
      </c>
      <c r="B47" s="40">
        <v>7</v>
      </c>
      <c r="C47" s="40"/>
      <c r="D47" s="82"/>
      <c r="E47" s="111">
        <v>26</v>
      </c>
      <c r="F47" s="69"/>
      <c r="G47" s="82"/>
      <c r="H47" s="196"/>
      <c r="I47" s="196"/>
      <c r="J47" s="20"/>
    </row>
    <row r="48" spans="1:10" s="19" customFormat="1" ht="22.9" customHeight="1" x14ac:dyDescent="0.45">
      <c r="A48" s="75" t="s">
        <v>199</v>
      </c>
      <c r="B48" s="176"/>
      <c r="C48" s="176"/>
      <c r="D48" s="39"/>
      <c r="E48" s="59"/>
      <c r="F48" s="39"/>
      <c r="G48" s="39"/>
      <c r="H48" s="195"/>
      <c r="I48" s="195"/>
      <c r="J48" s="20"/>
    </row>
    <row r="49" spans="1:10" s="19" customFormat="1" ht="22.9" customHeight="1" x14ac:dyDescent="0.45">
      <c r="A49" s="109" t="s">
        <v>250</v>
      </c>
      <c r="B49" s="40">
        <v>7</v>
      </c>
      <c r="C49" s="40"/>
      <c r="D49" s="82"/>
      <c r="E49" s="111">
        <v>26</v>
      </c>
      <c r="F49" s="69"/>
      <c r="G49" s="82"/>
      <c r="H49" s="196"/>
      <c r="I49" s="196"/>
      <c r="J49" s="20"/>
    </row>
    <row r="50" spans="1:10" s="19" customFormat="1" ht="22.9" customHeight="1" x14ac:dyDescent="0.45">
      <c r="A50" s="75" t="s">
        <v>199</v>
      </c>
      <c r="B50" s="176"/>
      <c r="C50" s="176"/>
      <c r="D50" s="39"/>
      <c r="E50" s="59"/>
      <c r="F50" s="39"/>
      <c r="G50" s="39"/>
      <c r="H50" s="195"/>
      <c r="I50" s="195"/>
      <c r="J50" s="20"/>
    </row>
    <row r="51" spans="1:10" s="19" customFormat="1" ht="22.9" customHeight="1" x14ac:dyDescent="0.45">
      <c r="A51" s="109" t="s">
        <v>253</v>
      </c>
      <c r="B51" s="40">
        <v>7</v>
      </c>
      <c r="C51" s="40"/>
      <c r="D51" s="82"/>
      <c r="E51" s="111">
        <v>26</v>
      </c>
      <c r="F51" s="69"/>
      <c r="G51" s="82"/>
      <c r="H51" s="196"/>
      <c r="I51" s="196"/>
      <c r="J51" s="20"/>
    </row>
    <row r="52" spans="1:10" s="19" customFormat="1" ht="22.9" customHeight="1" x14ac:dyDescent="0.45">
      <c r="A52" s="75" t="s">
        <v>199</v>
      </c>
      <c r="B52" s="176"/>
      <c r="C52" s="176"/>
      <c r="D52" s="39"/>
      <c r="E52" s="59"/>
      <c r="F52" s="39"/>
      <c r="G52" s="39"/>
      <c r="H52" s="195"/>
      <c r="I52" s="195"/>
      <c r="J52" s="20"/>
    </row>
    <row r="53" spans="1:10" s="19" customFormat="1" ht="22.9" customHeight="1" x14ac:dyDescent="0.45">
      <c r="A53" s="35" t="s">
        <v>80</v>
      </c>
      <c r="B53" s="186">
        <v>7</v>
      </c>
      <c r="C53" s="186"/>
      <c r="D53" s="82"/>
      <c r="E53" s="111">
        <v>26</v>
      </c>
      <c r="F53" s="69"/>
      <c r="G53" s="82"/>
      <c r="H53" s="196"/>
      <c r="I53" s="196"/>
      <c r="J53" s="20"/>
    </row>
    <row r="54" spans="1:10" s="19" customFormat="1" ht="22.9" customHeight="1" x14ac:dyDescent="0.45">
      <c r="A54" s="76" t="s">
        <v>195</v>
      </c>
      <c r="B54" s="176"/>
      <c r="C54" s="176"/>
      <c r="D54" s="39"/>
      <c r="E54" s="59"/>
      <c r="F54" s="39"/>
      <c r="G54" s="39"/>
      <c r="H54" s="59"/>
      <c r="I54" s="59"/>
      <c r="J54" s="20"/>
    </row>
    <row r="55" spans="1:10" s="19" customFormat="1" ht="22.9" customHeight="1" x14ac:dyDescent="0.45">
      <c r="A55" s="35" t="s">
        <v>35</v>
      </c>
      <c r="B55" s="186">
        <v>7</v>
      </c>
      <c r="C55" s="186"/>
      <c r="D55" s="82"/>
      <c r="E55" s="111">
        <v>26</v>
      </c>
      <c r="F55" s="69"/>
      <c r="G55" s="82"/>
      <c r="H55" s="196"/>
      <c r="I55" s="196"/>
      <c r="J55" s="20"/>
    </row>
    <row r="56" spans="1:10" s="19" customFormat="1" ht="22.9" customHeight="1" x14ac:dyDescent="0.45">
      <c r="A56" s="84" t="s">
        <v>236</v>
      </c>
      <c r="B56" s="176"/>
      <c r="C56" s="176"/>
      <c r="D56" s="39"/>
      <c r="E56" s="59"/>
      <c r="F56" s="39"/>
      <c r="G56" s="39"/>
      <c r="H56" s="59"/>
      <c r="I56" s="59"/>
      <c r="J56" s="20"/>
    </row>
    <row r="57" spans="1:10" s="19" customFormat="1" ht="36" customHeight="1" x14ac:dyDescent="0.45">
      <c r="A57" s="126" t="s">
        <v>165</v>
      </c>
      <c r="B57" s="197" t="s">
        <v>299</v>
      </c>
      <c r="C57" s="197"/>
      <c r="D57" s="116" t="s">
        <v>32</v>
      </c>
      <c r="E57" s="117" t="s">
        <v>33</v>
      </c>
      <c r="F57" s="116" t="s">
        <v>77</v>
      </c>
      <c r="G57" s="116" t="s">
        <v>179</v>
      </c>
      <c r="H57" s="197" t="s">
        <v>268</v>
      </c>
      <c r="I57" s="198"/>
      <c r="J57" s="20"/>
    </row>
    <row r="58" spans="1:10" s="19" customFormat="1" ht="22.9" customHeight="1" x14ac:dyDescent="0.45">
      <c r="A58" s="35" t="s">
        <v>78</v>
      </c>
      <c r="B58" s="186">
        <v>7</v>
      </c>
      <c r="C58" s="186"/>
      <c r="D58" s="82"/>
      <c r="E58" s="111">
        <v>26</v>
      </c>
      <c r="F58" s="69"/>
      <c r="G58" s="82"/>
      <c r="H58" s="196"/>
      <c r="I58" s="196"/>
      <c r="J58" s="20"/>
    </row>
    <row r="59" spans="1:10" s="19" customFormat="1" ht="22.9" customHeight="1" x14ac:dyDescent="0.45">
      <c r="A59" s="38" t="s">
        <v>198</v>
      </c>
      <c r="B59" s="176"/>
      <c r="C59" s="176"/>
      <c r="D59" s="39"/>
      <c r="E59" s="59"/>
      <c r="F59" s="39"/>
      <c r="G59" s="39"/>
      <c r="H59" s="59"/>
      <c r="I59" s="59"/>
      <c r="J59" s="20"/>
    </row>
    <row r="60" spans="1:10" s="19" customFormat="1" ht="22.9" customHeight="1" x14ac:dyDescent="0.45">
      <c r="A60" s="35" t="s">
        <v>302</v>
      </c>
      <c r="B60" s="186">
        <v>7</v>
      </c>
      <c r="C60" s="186"/>
      <c r="D60" s="82"/>
      <c r="E60" s="111">
        <v>26</v>
      </c>
      <c r="F60" s="69"/>
      <c r="G60" s="82"/>
      <c r="H60" s="196"/>
      <c r="I60" s="196"/>
      <c r="J60" s="20"/>
    </row>
    <row r="61" spans="1:10" s="19" customFormat="1" ht="22.9" customHeight="1" x14ac:dyDescent="0.45">
      <c r="A61" s="75" t="s">
        <v>197</v>
      </c>
      <c r="B61" s="176"/>
      <c r="C61" s="176"/>
      <c r="D61" s="39"/>
      <c r="E61" s="59"/>
      <c r="F61" s="39"/>
      <c r="G61" s="39"/>
      <c r="H61" s="59"/>
      <c r="I61" s="59"/>
      <c r="J61" s="20"/>
    </row>
    <row r="62" spans="1:10" s="19" customFormat="1" ht="22.9" customHeight="1" x14ac:dyDescent="0.45">
      <c r="A62" s="35" t="s">
        <v>79</v>
      </c>
      <c r="B62" s="40">
        <v>7</v>
      </c>
      <c r="C62" s="40"/>
      <c r="D62" s="82"/>
      <c r="E62" s="111">
        <v>26</v>
      </c>
      <c r="F62" s="69"/>
      <c r="G62" s="82"/>
      <c r="H62" s="196"/>
      <c r="I62" s="196"/>
      <c r="J62" s="20"/>
    </row>
    <row r="63" spans="1:10" s="19" customFormat="1" ht="22.9" customHeight="1" x14ac:dyDescent="0.45">
      <c r="A63" s="75" t="s">
        <v>254</v>
      </c>
      <c r="B63" s="176"/>
      <c r="C63" s="176"/>
      <c r="D63" s="39"/>
      <c r="E63" s="59"/>
      <c r="F63" s="39"/>
      <c r="G63" s="39"/>
      <c r="H63" s="195"/>
      <c r="I63" s="195"/>
      <c r="J63" s="20"/>
    </row>
    <row r="64" spans="1:10" s="19" customFormat="1" ht="22.9" customHeight="1" x14ac:dyDescent="0.45">
      <c r="A64" s="35" t="s">
        <v>249</v>
      </c>
      <c r="B64" s="183">
        <v>7</v>
      </c>
      <c r="C64" s="183"/>
      <c r="D64" s="82"/>
      <c r="E64" s="111">
        <v>26</v>
      </c>
      <c r="F64" s="69"/>
      <c r="G64" s="82"/>
      <c r="H64" s="196"/>
      <c r="I64" s="196"/>
      <c r="J64" s="20"/>
    </row>
    <row r="65" spans="1:10" s="19" customFormat="1" ht="22.9" customHeight="1" x14ac:dyDescent="0.45">
      <c r="A65" s="38" t="s">
        <v>255</v>
      </c>
      <c r="B65" s="176"/>
      <c r="C65" s="176"/>
      <c r="D65" s="39"/>
      <c r="E65" s="59"/>
      <c r="F65" s="39"/>
      <c r="G65" s="39"/>
      <c r="H65" s="195"/>
      <c r="I65" s="195"/>
      <c r="J65" s="20"/>
    </row>
    <row r="66" spans="1:10" s="19" customFormat="1" ht="22.9" customHeight="1" x14ac:dyDescent="0.45">
      <c r="A66" s="35" t="s">
        <v>34</v>
      </c>
      <c r="B66" s="176">
        <v>7</v>
      </c>
      <c r="C66" s="176"/>
      <c r="D66" s="82"/>
      <c r="E66" s="111">
        <v>26</v>
      </c>
      <c r="F66" s="69"/>
      <c r="G66" s="82"/>
      <c r="H66" s="196"/>
      <c r="I66" s="196"/>
      <c r="J66" s="20"/>
    </row>
    <row r="67" spans="1:10" s="19" customFormat="1" ht="22.9" customHeight="1" x14ac:dyDescent="0.45">
      <c r="A67" s="76" t="s">
        <v>195</v>
      </c>
      <c r="B67" s="176"/>
      <c r="C67" s="176"/>
      <c r="D67" s="39"/>
      <c r="E67" s="59"/>
      <c r="F67" s="39"/>
      <c r="G67" s="39"/>
      <c r="H67" s="59"/>
      <c r="I67" s="59"/>
      <c r="J67" s="20"/>
    </row>
    <row r="68" spans="1:10" s="10" customFormat="1" ht="24" customHeight="1" x14ac:dyDescent="0.4">
      <c r="A68" s="35" t="s">
        <v>84</v>
      </c>
      <c r="B68" s="60">
        <v>7</v>
      </c>
      <c r="C68" s="60"/>
      <c r="D68" s="28">
        <f>Lactose!B1</f>
        <v>20</v>
      </c>
      <c r="E68" s="63">
        <f>Lactose!C1</f>
        <v>19</v>
      </c>
      <c r="F68" s="63" t="b">
        <f>ISBLANK(VLOOKUP(D68,Lactose!A3:C22,3))</f>
        <v>1</v>
      </c>
      <c r="G68" s="39"/>
      <c r="H68" s="39"/>
      <c r="I68" s="39"/>
    </row>
    <row r="69" spans="1:10" s="10" customFormat="1" ht="24" customHeight="1" x14ac:dyDescent="0.4">
      <c r="A69" s="32" t="s">
        <v>196</v>
      </c>
      <c r="B69" s="176"/>
      <c r="C69" s="176"/>
      <c r="D69" s="39"/>
      <c r="E69" s="39"/>
      <c r="F69" s="39"/>
      <c r="G69" s="39"/>
      <c r="H69" s="39"/>
      <c r="I69" s="39"/>
    </row>
    <row r="70" spans="1:10" ht="18" customHeight="1" x14ac:dyDescent="0.4"/>
    <row r="71" spans="1:10" ht="28.15" customHeight="1" x14ac:dyDescent="0.45">
      <c r="A71" s="179" t="s">
        <v>98</v>
      </c>
      <c r="B71" s="179"/>
      <c r="C71" s="179"/>
      <c r="D71" s="179"/>
      <c r="E71" s="179"/>
      <c r="F71" s="179"/>
      <c r="G71" s="179"/>
      <c r="H71" s="179"/>
    </row>
    <row r="72" spans="1:10" ht="15" customHeight="1" x14ac:dyDescent="0.45">
      <c r="A72" s="179"/>
      <c r="B72" s="179"/>
      <c r="C72" s="179"/>
      <c r="D72" s="179"/>
      <c r="E72" s="179"/>
      <c r="F72" s="179"/>
      <c r="G72" s="179"/>
      <c r="H72" s="179"/>
    </row>
    <row r="73" spans="1:10" ht="38.1" customHeight="1" x14ac:dyDescent="0.4">
      <c r="A73" s="180" t="s">
        <v>97</v>
      </c>
      <c r="B73" s="180"/>
      <c r="C73" s="180"/>
      <c r="D73" s="180"/>
      <c r="E73" s="180"/>
      <c r="F73" s="180"/>
      <c r="G73" s="180"/>
      <c r="H73" s="180"/>
    </row>
    <row r="74" spans="1:10" ht="18" customHeight="1" x14ac:dyDescent="0.5">
      <c r="A74" s="6"/>
    </row>
    <row r="75" spans="1:10" ht="18" customHeight="1" x14ac:dyDescent="0.4">
      <c r="A75" s="44" t="s">
        <v>84</v>
      </c>
      <c r="B75" s="181"/>
      <c r="C75" s="181"/>
      <c r="D75" s="181"/>
      <c r="E75" s="181"/>
      <c r="F75" s="181"/>
      <c r="G75" s="181"/>
      <c r="H75" s="181"/>
    </row>
    <row r="76" spans="1:10" ht="35.1" customHeight="1" x14ac:dyDescent="0.4">
      <c r="A76" s="43" t="str">
        <f>IF(D68=E68,"bitte eingeben:",IF(F68,"","Art der Modifikation:"))</f>
        <v/>
      </c>
      <c r="B76" s="178"/>
      <c r="C76" s="178"/>
      <c r="D76" s="178"/>
      <c r="E76" s="178"/>
      <c r="F76" s="178"/>
      <c r="G76" s="178"/>
      <c r="H76" s="178"/>
    </row>
    <row r="77" spans="1:10" ht="18" customHeight="1" x14ac:dyDescent="0.4"/>
    <row r="78" spans="1:10" ht="18" customHeight="1" x14ac:dyDescent="0.4"/>
    <row r="79" spans="1:10" ht="18" customHeight="1" x14ac:dyDescent="0.4"/>
    <row r="80" spans="1:10" ht="18" customHeight="1" x14ac:dyDescent="0.4"/>
    <row r="81" ht="18" customHeight="1" x14ac:dyDescent="0.4"/>
    <row r="82" ht="18" customHeight="1" x14ac:dyDescent="0.4"/>
    <row r="83" ht="18" customHeight="1" x14ac:dyDescent="0.4"/>
    <row r="84" ht="18" customHeight="1" x14ac:dyDescent="0.4"/>
  </sheetData>
  <sheetProtection password="CAA1" sheet="1" objects="1" scenarios="1"/>
  <mergeCells count="109">
    <mergeCell ref="B35:C35"/>
    <mergeCell ref="B57:C57"/>
    <mergeCell ref="H57:I57"/>
    <mergeCell ref="B54:C54"/>
    <mergeCell ref="H39:I39"/>
    <mergeCell ref="H43:I43"/>
    <mergeCell ref="H38:I38"/>
    <mergeCell ref="B56:C56"/>
    <mergeCell ref="H66:I66"/>
    <mergeCell ref="H48:I48"/>
    <mergeCell ref="H50:I50"/>
    <mergeCell ref="H52:I52"/>
    <mergeCell ref="H63:I63"/>
    <mergeCell ref="B66:C66"/>
    <mergeCell ref="H65:I65"/>
    <mergeCell ref="B65:C65"/>
    <mergeCell ref="H53:I53"/>
    <mergeCell ref="H55:I55"/>
    <mergeCell ref="H62:I62"/>
    <mergeCell ref="B60:C60"/>
    <mergeCell ref="H45:I45"/>
    <mergeCell ref="H49:I49"/>
    <mergeCell ref="B41:C41"/>
    <mergeCell ref="B44:C44"/>
    <mergeCell ref="B36:C36"/>
    <mergeCell ref="B37:C37"/>
    <mergeCell ref="B40:C40"/>
    <mergeCell ref="A9:I9"/>
    <mergeCell ref="B63:C63"/>
    <mergeCell ref="H42:I42"/>
    <mergeCell ref="B34:C34"/>
    <mergeCell ref="B53:C53"/>
    <mergeCell ref="H35:I35"/>
    <mergeCell ref="H28:I28"/>
    <mergeCell ref="H41:I41"/>
    <mergeCell ref="B61:C61"/>
    <mergeCell ref="B38:C38"/>
    <mergeCell ref="B46:C46"/>
    <mergeCell ref="B42:C42"/>
    <mergeCell ref="B48:C48"/>
    <mergeCell ref="B32:C32"/>
    <mergeCell ref="H44:I44"/>
    <mergeCell ref="H17:I17"/>
    <mergeCell ref="H20:I20"/>
    <mergeCell ref="H27:I27"/>
    <mergeCell ref="B15:C15"/>
    <mergeCell ref="H15:I15"/>
    <mergeCell ref="B16:C16"/>
    <mergeCell ref="B76:H76"/>
    <mergeCell ref="A71:H71"/>
    <mergeCell ref="A72:H72"/>
    <mergeCell ref="A73:H73"/>
    <mergeCell ref="H46:I46"/>
    <mergeCell ref="B55:C55"/>
    <mergeCell ref="B58:C58"/>
    <mergeCell ref="B52:C52"/>
    <mergeCell ref="B69:C69"/>
    <mergeCell ref="B50:C50"/>
    <mergeCell ref="B67:C67"/>
    <mergeCell ref="B64:C64"/>
    <mergeCell ref="B59:C59"/>
    <mergeCell ref="B75:H75"/>
    <mergeCell ref="H64:I64"/>
    <mergeCell ref="H47:I47"/>
    <mergeCell ref="H58:I58"/>
    <mergeCell ref="H51:I51"/>
    <mergeCell ref="E5:F5"/>
    <mergeCell ref="A12:I12"/>
    <mergeCell ref="A7:I7"/>
    <mergeCell ref="A8:I8"/>
    <mergeCell ref="H23:I23"/>
    <mergeCell ref="A13:I13"/>
    <mergeCell ref="A10:I10"/>
    <mergeCell ref="A11:I11"/>
    <mergeCell ref="B17:C17"/>
    <mergeCell ref="B23:C23"/>
    <mergeCell ref="B18:C18"/>
    <mergeCell ref="B20:C20"/>
    <mergeCell ref="H22:I22"/>
    <mergeCell ref="H19:I19"/>
    <mergeCell ref="H18:I18"/>
    <mergeCell ref="B19:C19"/>
    <mergeCell ref="B21:C21"/>
    <mergeCell ref="H21:I21"/>
    <mergeCell ref="H16:I16"/>
    <mergeCell ref="H31:I31"/>
    <mergeCell ref="H33:I33"/>
    <mergeCell ref="H60:I60"/>
    <mergeCell ref="B22:C22"/>
    <mergeCell ref="B24:C24"/>
    <mergeCell ref="B39:C39"/>
    <mergeCell ref="B26:C26"/>
    <mergeCell ref="B28:C28"/>
    <mergeCell ref="B29:C29"/>
    <mergeCell ref="B31:C31"/>
    <mergeCell ref="B33:C33"/>
    <mergeCell ref="H32:I32"/>
    <mergeCell ref="B30:C30"/>
    <mergeCell ref="H25:I25"/>
    <mergeCell ref="H29:I29"/>
    <mergeCell ref="H24:I24"/>
    <mergeCell ref="B25:C25"/>
    <mergeCell ref="H26:I26"/>
    <mergeCell ref="B27:C27"/>
    <mergeCell ref="H36:I36"/>
    <mergeCell ref="H37:I37"/>
    <mergeCell ref="H40:I40"/>
    <mergeCell ref="H34:I34"/>
    <mergeCell ref="H30:I30"/>
  </mergeCells>
  <phoneticPr fontId="0" type="noConversion"/>
  <conditionalFormatting sqref="J41:J67">
    <cfRule type="cellIs" dxfId="83" priority="181" stopIfTrue="1" operator="equal">
      <formula>15</formula>
    </cfRule>
  </conditionalFormatting>
  <conditionalFormatting sqref="F42:G42 F63:G63 F44:G44 F46:G46 F48:G48 F50:G50 F52:G52 F67:G69 F21:G21 F23:G23 F25:G25 F27:G27 F29:G29 F31:G31 F33:G33 F19:G19 F59:G59 F54:G54 F56:G56 F61:G61">
    <cfRule type="expression" dxfId="82" priority="182" stopIfTrue="1">
      <formula>E19=30</formula>
    </cfRule>
  </conditionalFormatting>
  <conditionalFormatting sqref="E42 E44 E46 E48 E50 E52 E63 E19 E21 E23 E25 E27 E29 E31 E33 E59 E67 E61 E54 E56">
    <cfRule type="expression" dxfId="81" priority="183" stopIfTrue="1">
      <formula>E18-33=0</formula>
    </cfRule>
  </conditionalFormatting>
  <conditionalFormatting sqref="B76:H76">
    <cfRule type="expression" dxfId="80" priority="184" stopIfTrue="1">
      <formula>OR($D$68-$E$68=0,NOT($F$68))</formula>
    </cfRule>
  </conditionalFormatting>
  <conditionalFormatting sqref="D68">
    <cfRule type="expression" dxfId="79" priority="187" stopIfTrue="1">
      <formula>$D$68-$E$68=1</formula>
    </cfRule>
  </conditionalFormatting>
  <conditionalFormatting sqref="G18 G62 G20 G22 G24 G26 G28 G30 G32 G41 G43 G45 G47 G49 G51 G64">
    <cfRule type="expression" dxfId="78" priority="188" stopIfTrue="1">
      <formula>B18&lt;7</formula>
    </cfRule>
  </conditionalFormatting>
  <conditionalFormatting sqref="B19:C19 B58 C17">
    <cfRule type="expression" dxfId="77" priority="143" stopIfTrue="1">
      <formula>B16-7&lt;0</formula>
    </cfRule>
  </conditionalFormatting>
  <conditionalFormatting sqref="F40:G40">
    <cfRule type="expression" dxfId="76" priority="124" stopIfTrue="1">
      <formula>E40=30</formula>
    </cfRule>
  </conditionalFormatting>
  <conditionalFormatting sqref="E40">
    <cfRule type="expression" dxfId="75" priority="125" stopIfTrue="1">
      <formula>E39-33=0</formula>
    </cfRule>
  </conditionalFormatting>
  <conditionalFormatting sqref="G39">
    <cfRule type="expression" dxfId="74" priority="121" stopIfTrue="1">
      <formula>B39&lt;7</formula>
    </cfRule>
  </conditionalFormatting>
  <conditionalFormatting sqref="F38:G38">
    <cfRule type="expression" dxfId="73" priority="116" stopIfTrue="1">
      <formula>E38=30</formula>
    </cfRule>
  </conditionalFormatting>
  <conditionalFormatting sqref="E38">
    <cfRule type="expression" dxfId="72" priority="117" stopIfTrue="1">
      <formula>E37-33=0</formula>
    </cfRule>
  </conditionalFormatting>
  <conditionalFormatting sqref="G37">
    <cfRule type="expression" dxfId="71" priority="113" stopIfTrue="1">
      <formula>B37&lt;4</formula>
    </cfRule>
  </conditionalFormatting>
  <conditionalFormatting sqref="F35:G35">
    <cfRule type="expression" dxfId="70" priority="111" stopIfTrue="1">
      <formula>E35=30</formula>
    </cfRule>
  </conditionalFormatting>
  <conditionalFormatting sqref="E35">
    <cfRule type="expression" dxfId="69" priority="112" stopIfTrue="1">
      <formula>E34-33=0</formula>
    </cfRule>
  </conditionalFormatting>
  <conditionalFormatting sqref="E68">
    <cfRule type="expression" dxfId="68" priority="191" stopIfTrue="1">
      <formula>E66-33=0</formula>
    </cfRule>
  </conditionalFormatting>
  <conditionalFormatting sqref="F65:G65">
    <cfRule type="expression" dxfId="67" priority="98" stopIfTrue="1">
      <formula>E65=30</formula>
    </cfRule>
  </conditionalFormatting>
  <conditionalFormatting sqref="E65">
    <cfRule type="expression" dxfId="66" priority="99" stopIfTrue="1">
      <formula>E64-33=0</formula>
    </cfRule>
  </conditionalFormatting>
  <conditionalFormatting sqref="B21:C21">
    <cfRule type="expression" dxfId="65" priority="94" stopIfTrue="1">
      <formula>B20-7&lt;0</formula>
    </cfRule>
  </conditionalFormatting>
  <conditionalFormatting sqref="D18">
    <cfRule type="expression" dxfId="64" priority="93" stopIfTrue="1">
      <formula>B18-7&lt;0</formula>
    </cfRule>
  </conditionalFormatting>
  <conditionalFormatting sqref="B23:C23">
    <cfRule type="expression" dxfId="63" priority="91" stopIfTrue="1">
      <formula>B22-7&lt;0</formula>
    </cfRule>
  </conditionalFormatting>
  <conditionalFormatting sqref="B25:C25">
    <cfRule type="expression" dxfId="62" priority="90" stopIfTrue="1">
      <formula>B24-7&lt;0</formula>
    </cfRule>
  </conditionalFormatting>
  <conditionalFormatting sqref="B27:C27">
    <cfRule type="expression" dxfId="61" priority="89" stopIfTrue="1">
      <formula>B26-7&lt;0</formula>
    </cfRule>
  </conditionalFormatting>
  <conditionalFormatting sqref="B29:C29">
    <cfRule type="expression" dxfId="60" priority="88" stopIfTrue="1">
      <formula>B28-7&lt;0</formula>
    </cfRule>
  </conditionalFormatting>
  <conditionalFormatting sqref="B31:C31">
    <cfRule type="expression" dxfId="59" priority="87" stopIfTrue="1">
      <formula>B30-7&lt;0</formula>
    </cfRule>
  </conditionalFormatting>
  <conditionalFormatting sqref="B33:C33">
    <cfRule type="expression" dxfId="58" priority="86" stopIfTrue="1">
      <formula>B32-7&lt;0</formula>
    </cfRule>
  </conditionalFormatting>
  <conditionalFormatting sqref="B35:C35">
    <cfRule type="expression" dxfId="57" priority="85" stopIfTrue="1">
      <formula>B34-7&lt;0</formula>
    </cfRule>
  </conditionalFormatting>
  <conditionalFormatting sqref="B38:C38">
    <cfRule type="expression" dxfId="56" priority="84" stopIfTrue="1">
      <formula>B37-7&lt;0</formula>
    </cfRule>
  </conditionalFormatting>
  <conditionalFormatting sqref="B40:C40">
    <cfRule type="expression" dxfId="55" priority="83" stopIfTrue="1">
      <formula>B39-7&lt;0</formula>
    </cfRule>
  </conditionalFormatting>
  <conditionalFormatting sqref="B42:C42">
    <cfRule type="expression" dxfId="54" priority="82" stopIfTrue="1">
      <formula>B41-7&lt;0</formula>
    </cfRule>
  </conditionalFormatting>
  <conditionalFormatting sqref="B44:C44">
    <cfRule type="expression" dxfId="53" priority="81" stopIfTrue="1">
      <formula>B43-7&lt;0</formula>
    </cfRule>
  </conditionalFormatting>
  <conditionalFormatting sqref="B46:C46">
    <cfRule type="expression" dxfId="52" priority="80" stopIfTrue="1">
      <formula>B45-7&lt;0</formula>
    </cfRule>
  </conditionalFormatting>
  <conditionalFormatting sqref="B48:C48">
    <cfRule type="expression" dxfId="51" priority="79" stopIfTrue="1">
      <formula>B47-7&lt;0</formula>
    </cfRule>
  </conditionalFormatting>
  <conditionalFormatting sqref="B50:C50">
    <cfRule type="expression" dxfId="50" priority="78" stopIfTrue="1">
      <formula>B49-7&lt;0</formula>
    </cfRule>
  </conditionalFormatting>
  <conditionalFormatting sqref="B52:C52">
    <cfRule type="expression" dxfId="49" priority="77" stopIfTrue="1">
      <formula>B51-7&lt;0</formula>
    </cfRule>
  </conditionalFormatting>
  <conditionalFormatting sqref="B54:C54">
    <cfRule type="expression" dxfId="48" priority="76" stopIfTrue="1">
      <formula>B53-7&lt;0</formula>
    </cfRule>
  </conditionalFormatting>
  <conditionalFormatting sqref="B56:C56">
    <cfRule type="expression" dxfId="47" priority="75" stopIfTrue="1">
      <formula>B55-7&lt;0</formula>
    </cfRule>
  </conditionalFormatting>
  <conditionalFormatting sqref="B59:C59">
    <cfRule type="expression" dxfId="46" priority="74" stopIfTrue="1">
      <formula>B58-7&lt;0</formula>
    </cfRule>
  </conditionalFormatting>
  <conditionalFormatting sqref="B61:C61">
    <cfRule type="expression" dxfId="45" priority="73" stopIfTrue="1">
      <formula>B60-7&lt;0</formula>
    </cfRule>
  </conditionalFormatting>
  <conditionalFormatting sqref="B63:C63">
    <cfRule type="expression" dxfId="44" priority="72" stopIfTrue="1">
      <formula>B62-7&lt;0</formula>
    </cfRule>
  </conditionalFormatting>
  <conditionalFormatting sqref="B65:C65">
    <cfRule type="expression" dxfId="43" priority="71" stopIfTrue="1">
      <formula>B64-7&lt;0</formula>
    </cfRule>
  </conditionalFormatting>
  <conditionalFormatting sqref="B67:C67">
    <cfRule type="expression" dxfId="42" priority="70" stopIfTrue="1">
      <formula>B66-7&lt;0</formula>
    </cfRule>
  </conditionalFormatting>
  <conditionalFormatting sqref="B69:C69">
    <cfRule type="expression" dxfId="41" priority="69" stopIfTrue="1">
      <formula>B68-7&lt;0</formula>
    </cfRule>
  </conditionalFormatting>
  <conditionalFormatting sqref="D20">
    <cfRule type="expression" dxfId="40" priority="68" stopIfTrue="1">
      <formula>B20-7&lt;0</formula>
    </cfRule>
  </conditionalFormatting>
  <conditionalFormatting sqref="D22">
    <cfRule type="expression" dxfId="39" priority="67" stopIfTrue="1">
      <formula>B22-7&lt;0</formula>
    </cfRule>
  </conditionalFormatting>
  <conditionalFormatting sqref="D24">
    <cfRule type="expression" dxfId="38" priority="66" stopIfTrue="1">
      <formula>B24-7&lt;0</formula>
    </cfRule>
  </conditionalFormatting>
  <conditionalFormatting sqref="D26">
    <cfRule type="expression" dxfId="37" priority="65" stopIfTrue="1">
      <formula>B26-7&lt;0</formula>
    </cfRule>
  </conditionalFormatting>
  <conditionalFormatting sqref="D28">
    <cfRule type="expression" dxfId="36" priority="64" stopIfTrue="1">
      <formula>B28-7&lt;0</formula>
    </cfRule>
  </conditionalFormatting>
  <conditionalFormatting sqref="D30">
    <cfRule type="expression" dxfId="35" priority="63" stopIfTrue="1">
      <formula>B30-7&lt;0</formula>
    </cfRule>
  </conditionalFormatting>
  <conditionalFormatting sqref="D32">
    <cfRule type="expression" dxfId="34" priority="62" stopIfTrue="1">
      <formula>B32-7&lt;0</formula>
    </cfRule>
  </conditionalFormatting>
  <conditionalFormatting sqref="D34">
    <cfRule type="expression" dxfId="33" priority="61" stopIfTrue="1">
      <formula>B34-7&lt;0</formula>
    </cfRule>
  </conditionalFormatting>
  <conditionalFormatting sqref="D37">
    <cfRule type="expression" dxfId="32" priority="60" stopIfTrue="1">
      <formula>B37-7&lt;0</formula>
    </cfRule>
  </conditionalFormatting>
  <conditionalFormatting sqref="D39">
    <cfRule type="expression" dxfId="31" priority="59" stopIfTrue="1">
      <formula>B39-7&lt;0</formula>
    </cfRule>
  </conditionalFormatting>
  <conditionalFormatting sqref="D41">
    <cfRule type="expression" dxfId="30" priority="58" stopIfTrue="1">
      <formula>B41-7&lt;0</formula>
    </cfRule>
  </conditionalFormatting>
  <conditionalFormatting sqref="D43">
    <cfRule type="expression" dxfId="29" priority="57" stopIfTrue="1">
      <formula>B43-7&lt;0</formula>
    </cfRule>
  </conditionalFormatting>
  <conditionalFormatting sqref="D45">
    <cfRule type="expression" dxfId="28" priority="56" stopIfTrue="1">
      <formula>B45-7&lt;0</formula>
    </cfRule>
  </conditionalFormatting>
  <conditionalFormatting sqref="D47">
    <cfRule type="expression" dxfId="27" priority="55" stopIfTrue="1">
      <formula>B47-7&lt;0</formula>
    </cfRule>
  </conditionalFormatting>
  <conditionalFormatting sqref="D49">
    <cfRule type="expression" dxfId="26" priority="54" stopIfTrue="1">
      <formula>B49-7&lt;0</formula>
    </cfRule>
  </conditionalFormatting>
  <conditionalFormatting sqref="D51">
    <cfRule type="expression" dxfId="25" priority="53" stopIfTrue="1">
      <formula>B51-7&lt;0</formula>
    </cfRule>
  </conditionalFormatting>
  <conditionalFormatting sqref="D53">
    <cfRule type="expression" dxfId="24" priority="52" stopIfTrue="1">
      <formula>B53-7&lt;0</formula>
    </cfRule>
  </conditionalFormatting>
  <conditionalFormatting sqref="D55">
    <cfRule type="expression" dxfId="23" priority="51" stopIfTrue="1">
      <formula>B55-7&lt;0</formula>
    </cfRule>
  </conditionalFormatting>
  <conditionalFormatting sqref="D58">
    <cfRule type="expression" dxfId="22" priority="50" stopIfTrue="1">
      <formula>B58-7&lt;0</formula>
    </cfRule>
  </conditionalFormatting>
  <conditionalFormatting sqref="D60">
    <cfRule type="expression" dxfId="21" priority="49" stopIfTrue="1">
      <formula>B60-7&lt;0</formula>
    </cfRule>
  </conditionalFormatting>
  <conditionalFormatting sqref="D62">
    <cfRule type="expression" dxfId="20" priority="48" stopIfTrue="1">
      <formula>B62-7&lt;0</formula>
    </cfRule>
  </conditionalFormatting>
  <conditionalFormatting sqref="D64">
    <cfRule type="expression" dxfId="19" priority="47" stopIfTrue="1">
      <formula>B64-7&lt;0</formula>
    </cfRule>
  </conditionalFormatting>
  <conditionalFormatting sqref="D66">
    <cfRule type="expression" dxfId="18" priority="46" stopIfTrue="1">
      <formula>B66-7&lt;0</formula>
    </cfRule>
  </conditionalFormatting>
  <conditionalFormatting sqref="G58">
    <cfRule type="expression" dxfId="17" priority="40" stopIfTrue="1">
      <formula>B58&lt;7</formula>
    </cfRule>
  </conditionalFormatting>
  <conditionalFormatting sqref="G60">
    <cfRule type="expression" dxfId="16" priority="39" stopIfTrue="1">
      <formula>B60&lt;7</formula>
    </cfRule>
  </conditionalFormatting>
  <conditionalFormatting sqref="G66">
    <cfRule type="expression" dxfId="15" priority="38" stopIfTrue="1">
      <formula>B66&lt;7</formula>
    </cfRule>
  </conditionalFormatting>
  <conditionalFormatting sqref="G53">
    <cfRule type="expression" dxfId="14" priority="37" stopIfTrue="1">
      <formula>B53&lt;7</formula>
    </cfRule>
  </conditionalFormatting>
  <conditionalFormatting sqref="G55">
    <cfRule type="expression" dxfId="13" priority="36" stopIfTrue="1">
      <formula>B55&lt;7</formula>
    </cfRule>
  </conditionalFormatting>
  <conditionalFormatting sqref="H68:I69">
    <cfRule type="expression" dxfId="12" priority="11" stopIfTrue="1">
      <formula>G68=30</formula>
    </cfRule>
  </conditionalFormatting>
  <conditionalFormatting sqref="F17:G17">
    <cfRule type="expression" dxfId="11" priority="9" stopIfTrue="1">
      <formula>E17=30</formula>
    </cfRule>
  </conditionalFormatting>
  <conditionalFormatting sqref="H18 H20 H22 H24 H26 H28 H30 H32 H34 H37 H39 H41 H43 H45 H47 H49 H51 H53 H55 H58 H60 H62 H64 H66">
    <cfRule type="expression" dxfId="10" priority="265" stopIfTrue="1">
      <formula>B18-$B$6&lt;0</formula>
    </cfRule>
  </conditionalFormatting>
  <conditionalFormatting sqref="B17">
    <cfRule type="expression" dxfId="9" priority="290" stopIfTrue="1">
      <formula>B6-7&lt;0</formula>
    </cfRule>
  </conditionalFormatting>
  <conditionalFormatting sqref="F18 F24 F20 F22 F26 F28 F30 F32 F41 F43 F45 F47 F49 F51 F62 F64 F39 F37 F34 F53 F55 F58 F60 F66">
    <cfRule type="expression" dxfId="8" priority="291" stopIfTrue="1">
      <formula>E18=$E$6</formula>
    </cfRule>
  </conditionalFormatting>
  <conditionalFormatting sqref="E17">
    <cfRule type="expression" dxfId="7" priority="315" stopIfTrue="1">
      <formula>E6-33=0</formula>
    </cfRule>
  </conditionalFormatting>
  <conditionalFormatting sqref="H19:I19 H59:I59 H67:I67 H61:I61 H21:I21 H23:I23 H25:I25 H27:I27 H29:I29 H33:I33 H40:I40 H42:I42 H44:I44 H46:I46 H48:I48 H50:I50 H52:I52 H54:I54 H56:I56 H63:I63 H31:I31 H38:I38 H35:I35 H65:I65 I17">
    <cfRule type="expression" dxfId="6" priority="316" stopIfTrue="1">
      <formula>H16-$H$6=0</formula>
    </cfRule>
  </conditionalFormatting>
  <conditionalFormatting sqref="H17">
    <cfRule type="expression" dxfId="5" priority="341" stopIfTrue="1">
      <formula>H6-$H$6=0</formula>
    </cfRule>
  </conditionalFormatting>
  <conditionalFormatting sqref="D16">
    <cfRule type="expression" dxfId="4" priority="2" stopIfTrue="1">
      <formula>B16-7&lt;0</formula>
    </cfRule>
  </conditionalFormatting>
  <conditionalFormatting sqref="G16">
    <cfRule type="expression" dxfId="3" priority="3" stopIfTrue="1">
      <formula>B16&lt;7</formula>
    </cfRule>
  </conditionalFormatting>
  <conditionalFormatting sqref="H16">
    <cfRule type="expression" dxfId="2" priority="4" stopIfTrue="1">
      <formula>B16-$B$6&lt;0</formula>
    </cfRule>
  </conditionalFormatting>
  <conditionalFormatting sqref="F16">
    <cfRule type="expression" dxfId="1" priority="5" stopIfTrue="1">
      <formula>E16=$E$6</formula>
    </cfRule>
  </conditionalFormatting>
  <conditionalFormatting sqref="G34">
    <cfRule type="expression" dxfId="0" priority="1" stopIfTrue="1">
      <formula>B34&lt;7</formula>
    </cfRule>
  </conditionalFormatting>
  <dataValidations count="1">
    <dataValidation type="custom" allowBlank="1" showInputMessage="1" showErrorMessage="1" sqref="F42 F44 F46 F48 F50 F35 F63 F61 F69 F19 F21 F23 F25 F27 F29 F31 F33 F40 F38 F56 F52 F54 F59 F65 F67 F17">
      <formula1>"A-Z"</formula1>
    </dataValidation>
  </dataValidations>
  <hyperlinks>
    <hyperlink ref="B4" r:id="rId1"/>
  </hyperlinks>
  <pageMargins left="0.47244094488188981" right="0.47244094488188981" top="0.59055118110236227" bottom="0.39370078740157483" header="0.31496062992125984" footer="0.23622047244094491"/>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3" manualBreakCount="3">
    <brk id="14" max="16383" man="1"/>
    <brk id="35" max="16383" man="1"/>
    <brk id="56"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125" r:id="rId5" name="Drop Down 77">
              <controlPr locked="0" defaultSize="0" autoLine="0" autoPict="0">
                <anchor moveWithCells="1">
                  <from>
                    <xdr:col>1</xdr:col>
                    <xdr:colOff>19050</xdr:colOff>
                    <xdr:row>40</xdr:row>
                    <xdr:rowOff>19050</xdr:rowOff>
                  </from>
                  <to>
                    <xdr:col>3</xdr:col>
                    <xdr:colOff>9525</xdr:colOff>
                    <xdr:row>40</xdr:row>
                    <xdr:rowOff>276225</xdr:rowOff>
                  </to>
                </anchor>
              </controlPr>
            </control>
          </mc:Choice>
        </mc:AlternateContent>
        <mc:AlternateContent xmlns:mc="http://schemas.openxmlformats.org/markup-compatibility/2006">
          <mc:Choice Requires="x14">
            <control shapeId="2129" r:id="rId6" name="Drop Down 81">
              <controlPr locked="0" defaultSize="0" autoLine="0" autoPict="0">
                <anchor moveWithCells="1">
                  <from>
                    <xdr:col>1</xdr:col>
                    <xdr:colOff>19050</xdr:colOff>
                    <xdr:row>42</xdr:row>
                    <xdr:rowOff>19050</xdr:rowOff>
                  </from>
                  <to>
                    <xdr:col>3</xdr:col>
                    <xdr:colOff>9525</xdr:colOff>
                    <xdr:row>42</xdr:row>
                    <xdr:rowOff>276225</xdr:rowOff>
                  </to>
                </anchor>
              </controlPr>
            </control>
          </mc:Choice>
        </mc:AlternateContent>
        <mc:AlternateContent xmlns:mc="http://schemas.openxmlformats.org/markup-compatibility/2006">
          <mc:Choice Requires="x14">
            <control shapeId="2137" r:id="rId7" name="Drop Down 89">
              <controlPr locked="0" defaultSize="0" autoLine="0" autoPict="0">
                <anchor moveWithCells="1">
                  <from>
                    <xdr:col>1</xdr:col>
                    <xdr:colOff>19050</xdr:colOff>
                    <xdr:row>44</xdr:row>
                    <xdr:rowOff>19050</xdr:rowOff>
                  </from>
                  <to>
                    <xdr:col>3</xdr:col>
                    <xdr:colOff>9525</xdr:colOff>
                    <xdr:row>44</xdr:row>
                    <xdr:rowOff>276225</xdr:rowOff>
                  </to>
                </anchor>
              </controlPr>
            </control>
          </mc:Choice>
        </mc:AlternateContent>
        <mc:AlternateContent xmlns:mc="http://schemas.openxmlformats.org/markup-compatibility/2006">
          <mc:Choice Requires="x14">
            <control shapeId="2145" r:id="rId8" name="Drop Down 97">
              <controlPr locked="0" defaultSize="0" autoLine="0" autoPict="0">
                <anchor moveWithCells="1">
                  <from>
                    <xdr:col>1</xdr:col>
                    <xdr:colOff>9525</xdr:colOff>
                    <xdr:row>46</xdr:row>
                    <xdr:rowOff>19050</xdr:rowOff>
                  </from>
                  <to>
                    <xdr:col>3</xdr:col>
                    <xdr:colOff>0</xdr:colOff>
                    <xdr:row>46</xdr:row>
                    <xdr:rowOff>276225</xdr:rowOff>
                  </to>
                </anchor>
              </controlPr>
            </control>
          </mc:Choice>
        </mc:AlternateContent>
        <mc:AlternateContent xmlns:mc="http://schemas.openxmlformats.org/markup-compatibility/2006">
          <mc:Choice Requires="x14">
            <control shapeId="2147" r:id="rId9" name="Drop Down 99">
              <controlPr locked="0" defaultSize="0" autoLine="0" autoPict="0">
                <anchor moveWithCells="1">
                  <from>
                    <xdr:col>1</xdr:col>
                    <xdr:colOff>9525</xdr:colOff>
                    <xdr:row>48</xdr:row>
                    <xdr:rowOff>19050</xdr:rowOff>
                  </from>
                  <to>
                    <xdr:col>3</xdr:col>
                    <xdr:colOff>0</xdr:colOff>
                    <xdr:row>49</xdr:row>
                    <xdr:rowOff>0</xdr:rowOff>
                  </to>
                </anchor>
              </controlPr>
            </control>
          </mc:Choice>
        </mc:AlternateContent>
        <mc:AlternateContent xmlns:mc="http://schemas.openxmlformats.org/markup-compatibility/2006">
          <mc:Choice Requires="x14">
            <control shapeId="2149" r:id="rId10" name="Drop Down 101">
              <controlPr locked="0" defaultSize="0" autoLine="0" autoPict="0">
                <anchor moveWithCells="1">
                  <from>
                    <xdr:col>1</xdr:col>
                    <xdr:colOff>9525</xdr:colOff>
                    <xdr:row>50</xdr:row>
                    <xdr:rowOff>19050</xdr:rowOff>
                  </from>
                  <to>
                    <xdr:col>3</xdr:col>
                    <xdr:colOff>0</xdr:colOff>
                    <xdr:row>51</xdr:row>
                    <xdr:rowOff>0</xdr:rowOff>
                  </to>
                </anchor>
              </controlPr>
            </control>
          </mc:Choice>
        </mc:AlternateContent>
        <mc:AlternateContent xmlns:mc="http://schemas.openxmlformats.org/markup-compatibility/2006">
          <mc:Choice Requires="x14">
            <control shapeId="2151" r:id="rId11" name="Drop Down 103">
              <controlPr locked="0" defaultSize="0" autoLine="0" autoPict="0">
                <anchor moveWithCells="1">
                  <from>
                    <xdr:col>1</xdr:col>
                    <xdr:colOff>9525</xdr:colOff>
                    <xdr:row>61</xdr:row>
                    <xdr:rowOff>19050</xdr:rowOff>
                  </from>
                  <to>
                    <xdr:col>3</xdr:col>
                    <xdr:colOff>0</xdr:colOff>
                    <xdr:row>62</xdr:row>
                    <xdr:rowOff>0</xdr:rowOff>
                  </to>
                </anchor>
              </controlPr>
            </control>
          </mc:Choice>
        </mc:AlternateContent>
        <mc:AlternateContent xmlns:mc="http://schemas.openxmlformats.org/markup-compatibility/2006">
          <mc:Choice Requires="x14">
            <control shapeId="2247" r:id="rId12" name="Drop Down 199">
              <controlPr locked="0" defaultSize="0" autoLine="0" autoPict="0">
                <anchor moveWithCells="1">
                  <from>
                    <xdr:col>7</xdr:col>
                    <xdr:colOff>19050</xdr:colOff>
                    <xdr:row>13</xdr:row>
                    <xdr:rowOff>19050</xdr:rowOff>
                  </from>
                  <to>
                    <xdr:col>7</xdr:col>
                    <xdr:colOff>895350</xdr:colOff>
                    <xdr:row>13</xdr:row>
                    <xdr:rowOff>304800</xdr:rowOff>
                  </to>
                </anchor>
              </controlPr>
            </control>
          </mc:Choice>
        </mc:AlternateContent>
        <mc:AlternateContent xmlns:mc="http://schemas.openxmlformats.org/markup-compatibility/2006">
          <mc:Choice Requires="x14">
            <control shapeId="2360" r:id="rId13" name="Drop Down 312">
              <controlPr locked="0" defaultSize="0" autoLine="0" autoPict="0">
                <anchor moveWithCells="1">
                  <from>
                    <xdr:col>1</xdr:col>
                    <xdr:colOff>9525</xdr:colOff>
                    <xdr:row>67</xdr:row>
                    <xdr:rowOff>19050</xdr:rowOff>
                  </from>
                  <to>
                    <xdr:col>3</xdr:col>
                    <xdr:colOff>0</xdr:colOff>
                    <xdr:row>67</xdr:row>
                    <xdr:rowOff>285750</xdr:rowOff>
                  </to>
                </anchor>
              </controlPr>
            </control>
          </mc:Choice>
        </mc:AlternateContent>
        <mc:AlternateContent xmlns:mc="http://schemas.openxmlformats.org/markup-compatibility/2006">
          <mc:Choice Requires="x14">
            <control shapeId="2362" r:id="rId14" name="Drop Down 314">
              <controlPr locked="0" defaultSize="0" autoLine="0" autoPict="0">
                <anchor moveWithCells="1">
                  <from>
                    <xdr:col>1</xdr:col>
                    <xdr:colOff>19050</xdr:colOff>
                    <xdr:row>74</xdr:row>
                    <xdr:rowOff>9525</xdr:rowOff>
                  </from>
                  <to>
                    <xdr:col>8</xdr:col>
                    <xdr:colOff>0</xdr:colOff>
                    <xdr:row>74</xdr:row>
                    <xdr:rowOff>209550</xdr:rowOff>
                  </to>
                </anchor>
              </controlPr>
            </control>
          </mc:Choice>
        </mc:AlternateContent>
        <mc:AlternateContent xmlns:mc="http://schemas.openxmlformats.org/markup-compatibility/2006">
          <mc:Choice Requires="x14">
            <control shapeId="2363" r:id="rId15" name="Drop Down 315">
              <controlPr locked="0" defaultSize="0" autoLine="0" autoPict="0">
                <anchor moveWithCells="1">
                  <from>
                    <xdr:col>1</xdr:col>
                    <xdr:colOff>19050</xdr:colOff>
                    <xdr:row>17</xdr:row>
                    <xdr:rowOff>38100</xdr:rowOff>
                  </from>
                  <to>
                    <xdr:col>2</xdr:col>
                    <xdr:colOff>0</xdr:colOff>
                    <xdr:row>18</xdr:row>
                    <xdr:rowOff>0</xdr:rowOff>
                  </to>
                </anchor>
              </controlPr>
            </control>
          </mc:Choice>
        </mc:AlternateContent>
        <mc:AlternateContent xmlns:mc="http://schemas.openxmlformats.org/markup-compatibility/2006">
          <mc:Choice Requires="x14">
            <control shapeId="2364" r:id="rId16" name="Drop Down 316">
              <controlPr locked="0" defaultSize="0" autoLine="0" autoPict="0">
                <anchor moveWithCells="1">
                  <from>
                    <xdr:col>1</xdr:col>
                    <xdr:colOff>19050</xdr:colOff>
                    <xdr:row>19</xdr:row>
                    <xdr:rowOff>38100</xdr:rowOff>
                  </from>
                  <to>
                    <xdr:col>2</xdr:col>
                    <xdr:colOff>0</xdr:colOff>
                    <xdr:row>20</xdr:row>
                    <xdr:rowOff>0</xdr:rowOff>
                  </to>
                </anchor>
              </controlPr>
            </control>
          </mc:Choice>
        </mc:AlternateContent>
        <mc:AlternateContent xmlns:mc="http://schemas.openxmlformats.org/markup-compatibility/2006">
          <mc:Choice Requires="x14">
            <control shapeId="2365" r:id="rId17" name="Drop Down 317">
              <controlPr locked="0" defaultSize="0" autoLine="0" autoPict="0">
                <anchor moveWithCells="1">
                  <from>
                    <xdr:col>1</xdr:col>
                    <xdr:colOff>19050</xdr:colOff>
                    <xdr:row>21</xdr:row>
                    <xdr:rowOff>38100</xdr:rowOff>
                  </from>
                  <to>
                    <xdr:col>2</xdr:col>
                    <xdr:colOff>0</xdr:colOff>
                    <xdr:row>22</xdr:row>
                    <xdr:rowOff>0</xdr:rowOff>
                  </to>
                </anchor>
              </controlPr>
            </control>
          </mc:Choice>
        </mc:AlternateContent>
        <mc:AlternateContent xmlns:mc="http://schemas.openxmlformats.org/markup-compatibility/2006">
          <mc:Choice Requires="x14">
            <control shapeId="2368" r:id="rId18" name="Drop Down 320">
              <controlPr locked="0" defaultSize="0" autoLine="0" autoPict="0">
                <anchor moveWithCells="1">
                  <from>
                    <xdr:col>1</xdr:col>
                    <xdr:colOff>19050</xdr:colOff>
                    <xdr:row>27</xdr:row>
                    <xdr:rowOff>38100</xdr:rowOff>
                  </from>
                  <to>
                    <xdr:col>2</xdr:col>
                    <xdr:colOff>0</xdr:colOff>
                    <xdr:row>28</xdr:row>
                    <xdr:rowOff>0</xdr:rowOff>
                  </to>
                </anchor>
              </controlPr>
            </control>
          </mc:Choice>
        </mc:AlternateContent>
        <mc:AlternateContent xmlns:mc="http://schemas.openxmlformats.org/markup-compatibility/2006">
          <mc:Choice Requires="x14">
            <control shapeId="2369" r:id="rId19" name="Drop Down 321">
              <controlPr locked="0" defaultSize="0" autoLine="0" autoPict="0">
                <anchor moveWithCells="1">
                  <from>
                    <xdr:col>1</xdr:col>
                    <xdr:colOff>19050</xdr:colOff>
                    <xdr:row>29</xdr:row>
                    <xdr:rowOff>38100</xdr:rowOff>
                  </from>
                  <to>
                    <xdr:col>2</xdr:col>
                    <xdr:colOff>0</xdr:colOff>
                    <xdr:row>30</xdr:row>
                    <xdr:rowOff>0</xdr:rowOff>
                  </to>
                </anchor>
              </controlPr>
            </control>
          </mc:Choice>
        </mc:AlternateContent>
        <mc:AlternateContent xmlns:mc="http://schemas.openxmlformats.org/markup-compatibility/2006">
          <mc:Choice Requires="x14">
            <control shapeId="2370" r:id="rId20" name="Drop Down 322">
              <controlPr locked="0" defaultSize="0" autoLine="0" autoPict="0">
                <anchor moveWithCells="1">
                  <from>
                    <xdr:col>1</xdr:col>
                    <xdr:colOff>19050</xdr:colOff>
                    <xdr:row>31</xdr:row>
                    <xdr:rowOff>38100</xdr:rowOff>
                  </from>
                  <to>
                    <xdr:col>2</xdr:col>
                    <xdr:colOff>0</xdr:colOff>
                    <xdr:row>32</xdr:row>
                    <xdr:rowOff>0</xdr:rowOff>
                  </to>
                </anchor>
              </controlPr>
            </control>
          </mc:Choice>
        </mc:AlternateContent>
        <mc:AlternateContent xmlns:mc="http://schemas.openxmlformats.org/markup-compatibility/2006">
          <mc:Choice Requires="x14">
            <control shapeId="2371" r:id="rId21" name="Drop Down 323">
              <controlPr locked="0" defaultSize="0" autoLine="0" autoPict="0">
                <anchor moveWithCells="1">
                  <from>
                    <xdr:col>1</xdr:col>
                    <xdr:colOff>0</xdr:colOff>
                    <xdr:row>17</xdr:row>
                    <xdr:rowOff>19050</xdr:rowOff>
                  </from>
                  <to>
                    <xdr:col>3</xdr:col>
                    <xdr:colOff>0</xdr:colOff>
                    <xdr:row>17</xdr:row>
                    <xdr:rowOff>276225</xdr:rowOff>
                  </to>
                </anchor>
              </controlPr>
            </control>
          </mc:Choice>
        </mc:AlternateContent>
        <mc:AlternateContent xmlns:mc="http://schemas.openxmlformats.org/markup-compatibility/2006">
          <mc:Choice Requires="x14">
            <control shapeId="2372" r:id="rId22" name="Drop Down 324">
              <controlPr locked="0" defaultSize="0" autoLine="0" autoPict="0">
                <anchor moveWithCells="1">
                  <from>
                    <xdr:col>1</xdr:col>
                    <xdr:colOff>9525</xdr:colOff>
                    <xdr:row>19</xdr:row>
                    <xdr:rowOff>19050</xdr:rowOff>
                  </from>
                  <to>
                    <xdr:col>3</xdr:col>
                    <xdr:colOff>0</xdr:colOff>
                    <xdr:row>20</xdr:row>
                    <xdr:rowOff>0</xdr:rowOff>
                  </to>
                </anchor>
              </controlPr>
            </control>
          </mc:Choice>
        </mc:AlternateContent>
        <mc:AlternateContent xmlns:mc="http://schemas.openxmlformats.org/markup-compatibility/2006">
          <mc:Choice Requires="x14">
            <control shapeId="2373" r:id="rId23" name="Drop Down 325">
              <controlPr locked="0" defaultSize="0" autoLine="0" autoPict="0">
                <anchor moveWithCells="1">
                  <from>
                    <xdr:col>1</xdr:col>
                    <xdr:colOff>9525</xdr:colOff>
                    <xdr:row>21</xdr:row>
                    <xdr:rowOff>19050</xdr:rowOff>
                  </from>
                  <to>
                    <xdr:col>3</xdr:col>
                    <xdr:colOff>0</xdr:colOff>
                    <xdr:row>21</xdr:row>
                    <xdr:rowOff>276225</xdr:rowOff>
                  </to>
                </anchor>
              </controlPr>
            </control>
          </mc:Choice>
        </mc:AlternateContent>
        <mc:AlternateContent xmlns:mc="http://schemas.openxmlformats.org/markup-compatibility/2006">
          <mc:Choice Requires="x14">
            <control shapeId="2376" r:id="rId24" name="Drop Down 328">
              <controlPr locked="0" defaultSize="0" autoLine="0" autoPict="0">
                <anchor moveWithCells="1">
                  <from>
                    <xdr:col>1</xdr:col>
                    <xdr:colOff>9525</xdr:colOff>
                    <xdr:row>27</xdr:row>
                    <xdr:rowOff>19050</xdr:rowOff>
                  </from>
                  <to>
                    <xdr:col>3</xdr:col>
                    <xdr:colOff>0</xdr:colOff>
                    <xdr:row>28</xdr:row>
                    <xdr:rowOff>0</xdr:rowOff>
                  </to>
                </anchor>
              </controlPr>
            </control>
          </mc:Choice>
        </mc:AlternateContent>
        <mc:AlternateContent xmlns:mc="http://schemas.openxmlformats.org/markup-compatibility/2006">
          <mc:Choice Requires="x14">
            <control shapeId="2377" r:id="rId25" name="Drop Down 329">
              <controlPr locked="0" defaultSize="0" autoLine="0" autoPict="0">
                <anchor moveWithCells="1">
                  <from>
                    <xdr:col>1</xdr:col>
                    <xdr:colOff>9525</xdr:colOff>
                    <xdr:row>29</xdr:row>
                    <xdr:rowOff>19050</xdr:rowOff>
                  </from>
                  <to>
                    <xdr:col>3</xdr:col>
                    <xdr:colOff>0</xdr:colOff>
                    <xdr:row>30</xdr:row>
                    <xdr:rowOff>0</xdr:rowOff>
                  </to>
                </anchor>
              </controlPr>
            </control>
          </mc:Choice>
        </mc:AlternateContent>
        <mc:AlternateContent xmlns:mc="http://schemas.openxmlformats.org/markup-compatibility/2006">
          <mc:Choice Requires="x14">
            <control shapeId="2378" r:id="rId26" name="Drop Down 330">
              <controlPr locked="0" defaultSize="0" autoLine="0" autoPict="0">
                <anchor moveWithCells="1">
                  <from>
                    <xdr:col>1</xdr:col>
                    <xdr:colOff>19050</xdr:colOff>
                    <xdr:row>31</xdr:row>
                    <xdr:rowOff>19050</xdr:rowOff>
                  </from>
                  <to>
                    <xdr:col>3</xdr:col>
                    <xdr:colOff>9525</xdr:colOff>
                    <xdr:row>31</xdr:row>
                    <xdr:rowOff>276225</xdr:rowOff>
                  </to>
                </anchor>
              </controlPr>
            </control>
          </mc:Choice>
        </mc:AlternateContent>
        <mc:AlternateContent xmlns:mc="http://schemas.openxmlformats.org/markup-compatibility/2006">
          <mc:Choice Requires="x14">
            <control shapeId="2379" r:id="rId27" name="Drop Down 331">
              <controlPr locked="0" defaultSize="0" autoLine="0" autoPict="0">
                <anchor moveWithCells="1">
                  <from>
                    <xdr:col>4</xdr:col>
                    <xdr:colOff>0</xdr:colOff>
                    <xdr:row>17</xdr:row>
                    <xdr:rowOff>19050</xdr:rowOff>
                  </from>
                  <to>
                    <xdr:col>5</xdr:col>
                    <xdr:colOff>0</xdr:colOff>
                    <xdr:row>17</xdr:row>
                    <xdr:rowOff>266700</xdr:rowOff>
                  </to>
                </anchor>
              </controlPr>
            </control>
          </mc:Choice>
        </mc:AlternateContent>
        <mc:AlternateContent xmlns:mc="http://schemas.openxmlformats.org/markup-compatibility/2006">
          <mc:Choice Requires="x14">
            <control shapeId="2404" r:id="rId28" name="Drop Down 356">
              <controlPr locked="0" defaultSize="0" autoLine="0" autoPict="0">
                <anchor moveWithCells="1">
                  <from>
                    <xdr:col>1</xdr:col>
                    <xdr:colOff>9525</xdr:colOff>
                    <xdr:row>38</xdr:row>
                    <xdr:rowOff>19050</xdr:rowOff>
                  </from>
                  <to>
                    <xdr:col>3</xdr:col>
                    <xdr:colOff>0</xdr:colOff>
                    <xdr:row>38</xdr:row>
                    <xdr:rowOff>276225</xdr:rowOff>
                  </to>
                </anchor>
              </controlPr>
            </control>
          </mc:Choice>
        </mc:AlternateContent>
        <mc:AlternateContent xmlns:mc="http://schemas.openxmlformats.org/markup-compatibility/2006">
          <mc:Choice Requires="x14">
            <control shapeId="2408" r:id="rId29" name="Drop Down 360">
              <controlPr locked="0" defaultSize="0" autoLine="0" autoPict="0">
                <anchor moveWithCells="1">
                  <from>
                    <xdr:col>1</xdr:col>
                    <xdr:colOff>0</xdr:colOff>
                    <xdr:row>36</xdr:row>
                    <xdr:rowOff>19050</xdr:rowOff>
                  </from>
                  <to>
                    <xdr:col>3</xdr:col>
                    <xdr:colOff>0</xdr:colOff>
                    <xdr:row>37</xdr:row>
                    <xdr:rowOff>0</xdr:rowOff>
                  </to>
                </anchor>
              </controlPr>
            </control>
          </mc:Choice>
        </mc:AlternateContent>
        <mc:AlternateContent xmlns:mc="http://schemas.openxmlformats.org/markup-compatibility/2006">
          <mc:Choice Requires="x14">
            <control shapeId="2411" r:id="rId30" name="Drop Down 363">
              <controlPr locked="0" defaultSize="0" autoLine="0" autoPict="0">
                <anchor moveWithCells="1">
                  <from>
                    <xdr:col>1</xdr:col>
                    <xdr:colOff>9525</xdr:colOff>
                    <xdr:row>23</xdr:row>
                    <xdr:rowOff>19050</xdr:rowOff>
                  </from>
                  <to>
                    <xdr:col>3</xdr:col>
                    <xdr:colOff>0</xdr:colOff>
                    <xdr:row>23</xdr:row>
                    <xdr:rowOff>276225</xdr:rowOff>
                  </to>
                </anchor>
              </controlPr>
            </control>
          </mc:Choice>
        </mc:AlternateContent>
        <mc:AlternateContent xmlns:mc="http://schemas.openxmlformats.org/markup-compatibility/2006">
          <mc:Choice Requires="x14">
            <control shapeId="2412" r:id="rId31" name="Drop Down 364">
              <controlPr locked="0" defaultSize="0" autoLine="0" autoPict="0">
                <anchor moveWithCells="1">
                  <from>
                    <xdr:col>1</xdr:col>
                    <xdr:colOff>9525</xdr:colOff>
                    <xdr:row>25</xdr:row>
                    <xdr:rowOff>19050</xdr:rowOff>
                  </from>
                  <to>
                    <xdr:col>3</xdr:col>
                    <xdr:colOff>0</xdr:colOff>
                    <xdr:row>25</xdr:row>
                    <xdr:rowOff>276225</xdr:rowOff>
                  </to>
                </anchor>
              </controlPr>
            </control>
          </mc:Choice>
        </mc:AlternateContent>
        <mc:AlternateContent xmlns:mc="http://schemas.openxmlformats.org/markup-compatibility/2006">
          <mc:Choice Requires="x14">
            <control shapeId="2413" r:id="rId32" name="Drop Down 365">
              <controlPr locked="0" defaultSize="0" autoLine="0" autoPict="0">
                <anchor moveWithCells="1">
                  <from>
                    <xdr:col>1</xdr:col>
                    <xdr:colOff>19050</xdr:colOff>
                    <xdr:row>33</xdr:row>
                    <xdr:rowOff>19050</xdr:rowOff>
                  </from>
                  <to>
                    <xdr:col>3</xdr:col>
                    <xdr:colOff>9525</xdr:colOff>
                    <xdr:row>33</xdr:row>
                    <xdr:rowOff>276225</xdr:rowOff>
                  </to>
                </anchor>
              </controlPr>
            </control>
          </mc:Choice>
        </mc:AlternateContent>
        <mc:AlternateContent xmlns:mc="http://schemas.openxmlformats.org/markup-compatibility/2006">
          <mc:Choice Requires="x14">
            <control shapeId="2414" r:id="rId33" name="Drop Down 366">
              <controlPr locked="0" defaultSize="0" autoLine="0" autoPict="0">
                <anchor moveWithCells="1">
                  <from>
                    <xdr:col>1</xdr:col>
                    <xdr:colOff>9525</xdr:colOff>
                    <xdr:row>52</xdr:row>
                    <xdr:rowOff>19050</xdr:rowOff>
                  </from>
                  <to>
                    <xdr:col>3</xdr:col>
                    <xdr:colOff>0</xdr:colOff>
                    <xdr:row>53</xdr:row>
                    <xdr:rowOff>0</xdr:rowOff>
                  </to>
                </anchor>
              </controlPr>
            </control>
          </mc:Choice>
        </mc:AlternateContent>
        <mc:AlternateContent xmlns:mc="http://schemas.openxmlformats.org/markup-compatibility/2006">
          <mc:Choice Requires="x14">
            <control shapeId="2415" r:id="rId34" name="Drop Down 367">
              <controlPr locked="0" defaultSize="0" autoLine="0" autoPict="0">
                <anchor moveWithCells="1">
                  <from>
                    <xdr:col>1</xdr:col>
                    <xdr:colOff>9525</xdr:colOff>
                    <xdr:row>54</xdr:row>
                    <xdr:rowOff>19050</xdr:rowOff>
                  </from>
                  <to>
                    <xdr:col>3</xdr:col>
                    <xdr:colOff>0</xdr:colOff>
                    <xdr:row>55</xdr:row>
                    <xdr:rowOff>0</xdr:rowOff>
                  </to>
                </anchor>
              </controlPr>
            </control>
          </mc:Choice>
        </mc:AlternateContent>
        <mc:AlternateContent xmlns:mc="http://schemas.openxmlformats.org/markup-compatibility/2006">
          <mc:Choice Requires="x14">
            <control shapeId="2416" r:id="rId35" name="Drop Down 368">
              <controlPr locked="0" defaultSize="0" autoLine="0" autoPict="0">
                <anchor moveWithCells="1">
                  <from>
                    <xdr:col>1</xdr:col>
                    <xdr:colOff>9525</xdr:colOff>
                    <xdr:row>57</xdr:row>
                    <xdr:rowOff>19050</xdr:rowOff>
                  </from>
                  <to>
                    <xdr:col>3</xdr:col>
                    <xdr:colOff>0</xdr:colOff>
                    <xdr:row>58</xdr:row>
                    <xdr:rowOff>0</xdr:rowOff>
                  </to>
                </anchor>
              </controlPr>
            </control>
          </mc:Choice>
        </mc:AlternateContent>
        <mc:AlternateContent xmlns:mc="http://schemas.openxmlformats.org/markup-compatibility/2006">
          <mc:Choice Requires="x14">
            <control shapeId="2417" r:id="rId36" name="Drop Down 369">
              <controlPr locked="0" defaultSize="0" autoLine="0" autoPict="0">
                <anchor moveWithCells="1">
                  <from>
                    <xdr:col>1</xdr:col>
                    <xdr:colOff>9525</xdr:colOff>
                    <xdr:row>59</xdr:row>
                    <xdr:rowOff>19050</xdr:rowOff>
                  </from>
                  <to>
                    <xdr:col>3</xdr:col>
                    <xdr:colOff>0</xdr:colOff>
                    <xdr:row>60</xdr:row>
                    <xdr:rowOff>0</xdr:rowOff>
                  </to>
                </anchor>
              </controlPr>
            </control>
          </mc:Choice>
        </mc:AlternateContent>
        <mc:AlternateContent xmlns:mc="http://schemas.openxmlformats.org/markup-compatibility/2006">
          <mc:Choice Requires="x14">
            <control shapeId="2418" r:id="rId37" name="Drop Down 370">
              <controlPr locked="0" defaultSize="0" autoLine="0" autoPict="0">
                <anchor moveWithCells="1">
                  <from>
                    <xdr:col>1</xdr:col>
                    <xdr:colOff>9525</xdr:colOff>
                    <xdr:row>63</xdr:row>
                    <xdr:rowOff>19050</xdr:rowOff>
                  </from>
                  <to>
                    <xdr:col>3</xdr:col>
                    <xdr:colOff>0</xdr:colOff>
                    <xdr:row>64</xdr:row>
                    <xdr:rowOff>0</xdr:rowOff>
                  </to>
                </anchor>
              </controlPr>
            </control>
          </mc:Choice>
        </mc:AlternateContent>
        <mc:AlternateContent xmlns:mc="http://schemas.openxmlformats.org/markup-compatibility/2006">
          <mc:Choice Requires="x14">
            <control shapeId="2419" r:id="rId38" name="Drop Down 371">
              <controlPr locked="0" defaultSize="0" autoLine="0" autoPict="0">
                <anchor moveWithCells="1">
                  <from>
                    <xdr:col>1</xdr:col>
                    <xdr:colOff>9525</xdr:colOff>
                    <xdr:row>65</xdr:row>
                    <xdr:rowOff>19050</xdr:rowOff>
                  </from>
                  <to>
                    <xdr:col>3</xdr:col>
                    <xdr:colOff>0</xdr:colOff>
                    <xdr:row>66</xdr:row>
                    <xdr:rowOff>0</xdr:rowOff>
                  </to>
                </anchor>
              </controlPr>
            </control>
          </mc:Choice>
        </mc:AlternateContent>
        <mc:AlternateContent xmlns:mc="http://schemas.openxmlformats.org/markup-compatibility/2006">
          <mc:Choice Requires="x14">
            <control shapeId="2420" r:id="rId39" name="Drop Down 372">
              <controlPr locked="0" defaultSize="0" autoLine="0" autoPict="0">
                <anchor moveWithCells="1">
                  <from>
                    <xdr:col>4</xdr:col>
                    <xdr:colOff>0</xdr:colOff>
                    <xdr:row>19</xdr:row>
                    <xdr:rowOff>19050</xdr:rowOff>
                  </from>
                  <to>
                    <xdr:col>5</xdr:col>
                    <xdr:colOff>0</xdr:colOff>
                    <xdr:row>19</xdr:row>
                    <xdr:rowOff>266700</xdr:rowOff>
                  </to>
                </anchor>
              </controlPr>
            </control>
          </mc:Choice>
        </mc:AlternateContent>
        <mc:AlternateContent xmlns:mc="http://schemas.openxmlformats.org/markup-compatibility/2006">
          <mc:Choice Requires="x14">
            <control shapeId="2421" r:id="rId40" name="Drop Down 373">
              <controlPr locked="0" defaultSize="0" autoLine="0" autoPict="0">
                <anchor moveWithCells="1">
                  <from>
                    <xdr:col>4</xdr:col>
                    <xdr:colOff>0</xdr:colOff>
                    <xdr:row>21</xdr:row>
                    <xdr:rowOff>19050</xdr:rowOff>
                  </from>
                  <to>
                    <xdr:col>5</xdr:col>
                    <xdr:colOff>0</xdr:colOff>
                    <xdr:row>21</xdr:row>
                    <xdr:rowOff>266700</xdr:rowOff>
                  </to>
                </anchor>
              </controlPr>
            </control>
          </mc:Choice>
        </mc:AlternateContent>
        <mc:AlternateContent xmlns:mc="http://schemas.openxmlformats.org/markup-compatibility/2006">
          <mc:Choice Requires="x14">
            <control shapeId="2422" r:id="rId41" name="Drop Down 374">
              <controlPr locked="0" defaultSize="0" autoLine="0" autoPict="0">
                <anchor moveWithCells="1">
                  <from>
                    <xdr:col>4</xdr:col>
                    <xdr:colOff>0</xdr:colOff>
                    <xdr:row>23</xdr:row>
                    <xdr:rowOff>19050</xdr:rowOff>
                  </from>
                  <to>
                    <xdr:col>5</xdr:col>
                    <xdr:colOff>0</xdr:colOff>
                    <xdr:row>23</xdr:row>
                    <xdr:rowOff>266700</xdr:rowOff>
                  </to>
                </anchor>
              </controlPr>
            </control>
          </mc:Choice>
        </mc:AlternateContent>
        <mc:AlternateContent xmlns:mc="http://schemas.openxmlformats.org/markup-compatibility/2006">
          <mc:Choice Requires="x14">
            <control shapeId="2423" r:id="rId42" name="Drop Down 375">
              <controlPr locked="0" defaultSize="0" autoLine="0" autoPict="0">
                <anchor moveWithCells="1">
                  <from>
                    <xdr:col>4</xdr:col>
                    <xdr:colOff>0</xdr:colOff>
                    <xdr:row>25</xdr:row>
                    <xdr:rowOff>19050</xdr:rowOff>
                  </from>
                  <to>
                    <xdr:col>5</xdr:col>
                    <xdr:colOff>0</xdr:colOff>
                    <xdr:row>25</xdr:row>
                    <xdr:rowOff>266700</xdr:rowOff>
                  </to>
                </anchor>
              </controlPr>
            </control>
          </mc:Choice>
        </mc:AlternateContent>
        <mc:AlternateContent xmlns:mc="http://schemas.openxmlformats.org/markup-compatibility/2006">
          <mc:Choice Requires="x14">
            <control shapeId="2424" r:id="rId43" name="Drop Down 376">
              <controlPr locked="0" defaultSize="0" autoLine="0" autoPict="0">
                <anchor moveWithCells="1">
                  <from>
                    <xdr:col>4</xdr:col>
                    <xdr:colOff>0</xdr:colOff>
                    <xdr:row>27</xdr:row>
                    <xdr:rowOff>19050</xdr:rowOff>
                  </from>
                  <to>
                    <xdr:col>5</xdr:col>
                    <xdr:colOff>0</xdr:colOff>
                    <xdr:row>27</xdr:row>
                    <xdr:rowOff>266700</xdr:rowOff>
                  </to>
                </anchor>
              </controlPr>
            </control>
          </mc:Choice>
        </mc:AlternateContent>
        <mc:AlternateContent xmlns:mc="http://schemas.openxmlformats.org/markup-compatibility/2006">
          <mc:Choice Requires="x14">
            <control shapeId="2425" r:id="rId44" name="Drop Down 377">
              <controlPr locked="0" defaultSize="0" autoLine="0" autoPict="0">
                <anchor moveWithCells="1">
                  <from>
                    <xdr:col>4</xdr:col>
                    <xdr:colOff>0</xdr:colOff>
                    <xdr:row>29</xdr:row>
                    <xdr:rowOff>19050</xdr:rowOff>
                  </from>
                  <to>
                    <xdr:col>5</xdr:col>
                    <xdr:colOff>0</xdr:colOff>
                    <xdr:row>29</xdr:row>
                    <xdr:rowOff>266700</xdr:rowOff>
                  </to>
                </anchor>
              </controlPr>
            </control>
          </mc:Choice>
        </mc:AlternateContent>
        <mc:AlternateContent xmlns:mc="http://schemas.openxmlformats.org/markup-compatibility/2006">
          <mc:Choice Requires="x14">
            <control shapeId="2426" r:id="rId45" name="Drop Down 378">
              <controlPr locked="0" defaultSize="0" autoLine="0" autoPict="0">
                <anchor moveWithCells="1">
                  <from>
                    <xdr:col>4</xdr:col>
                    <xdr:colOff>0</xdr:colOff>
                    <xdr:row>31</xdr:row>
                    <xdr:rowOff>19050</xdr:rowOff>
                  </from>
                  <to>
                    <xdr:col>5</xdr:col>
                    <xdr:colOff>0</xdr:colOff>
                    <xdr:row>31</xdr:row>
                    <xdr:rowOff>266700</xdr:rowOff>
                  </to>
                </anchor>
              </controlPr>
            </control>
          </mc:Choice>
        </mc:AlternateContent>
        <mc:AlternateContent xmlns:mc="http://schemas.openxmlformats.org/markup-compatibility/2006">
          <mc:Choice Requires="x14">
            <control shapeId="2427" r:id="rId46" name="Drop Down 379">
              <controlPr locked="0" defaultSize="0" autoLine="0" autoPict="0">
                <anchor moveWithCells="1">
                  <from>
                    <xdr:col>4</xdr:col>
                    <xdr:colOff>0</xdr:colOff>
                    <xdr:row>33</xdr:row>
                    <xdr:rowOff>19050</xdr:rowOff>
                  </from>
                  <to>
                    <xdr:col>5</xdr:col>
                    <xdr:colOff>0</xdr:colOff>
                    <xdr:row>33</xdr:row>
                    <xdr:rowOff>266700</xdr:rowOff>
                  </to>
                </anchor>
              </controlPr>
            </control>
          </mc:Choice>
        </mc:AlternateContent>
        <mc:AlternateContent xmlns:mc="http://schemas.openxmlformats.org/markup-compatibility/2006">
          <mc:Choice Requires="x14">
            <control shapeId="2428" r:id="rId47" name="Drop Down 380">
              <controlPr locked="0" defaultSize="0" autoLine="0" autoPict="0">
                <anchor moveWithCells="1">
                  <from>
                    <xdr:col>4</xdr:col>
                    <xdr:colOff>0</xdr:colOff>
                    <xdr:row>36</xdr:row>
                    <xdr:rowOff>19050</xdr:rowOff>
                  </from>
                  <to>
                    <xdr:col>5</xdr:col>
                    <xdr:colOff>0</xdr:colOff>
                    <xdr:row>36</xdr:row>
                    <xdr:rowOff>266700</xdr:rowOff>
                  </to>
                </anchor>
              </controlPr>
            </control>
          </mc:Choice>
        </mc:AlternateContent>
        <mc:AlternateContent xmlns:mc="http://schemas.openxmlformats.org/markup-compatibility/2006">
          <mc:Choice Requires="x14">
            <control shapeId="2429" r:id="rId48" name="Drop Down 381">
              <controlPr locked="0" defaultSize="0" autoLine="0" autoPict="0">
                <anchor moveWithCells="1">
                  <from>
                    <xdr:col>4</xdr:col>
                    <xdr:colOff>0</xdr:colOff>
                    <xdr:row>38</xdr:row>
                    <xdr:rowOff>19050</xdr:rowOff>
                  </from>
                  <to>
                    <xdr:col>5</xdr:col>
                    <xdr:colOff>0</xdr:colOff>
                    <xdr:row>38</xdr:row>
                    <xdr:rowOff>266700</xdr:rowOff>
                  </to>
                </anchor>
              </controlPr>
            </control>
          </mc:Choice>
        </mc:AlternateContent>
        <mc:AlternateContent xmlns:mc="http://schemas.openxmlformats.org/markup-compatibility/2006">
          <mc:Choice Requires="x14">
            <control shapeId="2430" r:id="rId49" name="Drop Down 382">
              <controlPr locked="0" defaultSize="0" autoLine="0" autoPict="0">
                <anchor moveWithCells="1">
                  <from>
                    <xdr:col>4</xdr:col>
                    <xdr:colOff>0</xdr:colOff>
                    <xdr:row>40</xdr:row>
                    <xdr:rowOff>19050</xdr:rowOff>
                  </from>
                  <to>
                    <xdr:col>5</xdr:col>
                    <xdr:colOff>0</xdr:colOff>
                    <xdr:row>40</xdr:row>
                    <xdr:rowOff>266700</xdr:rowOff>
                  </to>
                </anchor>
              </controlPr>
            </control>
          </mc:Choice>
        </mc:AlternateContent>
        <mc:AlternateContent xmlns:mc="http://schemas.openxmlformats.org/markup-compatibility/2006">
          <mc:Choice Requires="x14">
            <control shapeId="2431" r:id="rId50" name="Drop Down 383">
              <controlPr locked="0" defaultSize="0" autoLine="0" autoPict="0">
                <anchor moveWithCells="1">
                  <from>
                    <xdr:col>4</xdr:col>
                    <xdr:colOff>0</xdr:colOff>
                    <xdr:row>42</xdr:row>
                    <xdr:rowOff>19050</xdr:rowOff>
                  </from>
                  <to>
                    <xdr:col>5</xdr:col>
                    <xdr:colOff>0</xdr:colOff>
                    <xdr:row>42</xdr:row>
                    <xdr:rowOff>266700</xdr:rowOff>
                  </to>
                </anchor>
              </controlPr>
            </control>
          </mc:Choice>
        </mc:AlternateContent>
        <mc:AlternateContent xmlns:mc="http://schemas.openxmlformats.org/markup-compatibility/2006">
          <mc:Choice Requires="x14">
            <control shapeId="2432" r:id="rId51" name="Drop Down 384">
              <controlPr locked="0" defaultSize="0" autoLine="0" autoPict="0">
                <anchor moveWithCells="1">
                  <from>
                    <xdr:col>4</xdr:col>
                    <xdr:colOff>0</xdr:colOff>
                    <xdr:row>44</xdr:row>
                    <xdr:rowOff>19050</xdr:rowOff>
                  </from>
                  <to>
                    <xdr:col>5</xdr:col>
                    <xdr:colOff>0</xdr:colOff>
                    <xdr:row>44</xdr:row>
                    <xdr:rowOff>266700</xdr:rowOff>
                  </to>
                </anchor>
              </controlPr>
            </control>
          </mc:Choice>
        </mc:AlternateContent>
        <mc:AlternateContent xmlns:mc="http://schemas.openxmlformats.org/markup-compatibility/2006">
          <mc:Choice Requires="x14">
            <control shapeId="2433" r:id="rId52" name="Drop Down 385">
              <controlPr locked="0" defaultSize="0" autoLine="0" autoPict="0">
                <anchor moveWithCells="1">
                  <from>
                    <xdr:col>4</xdr:col>
                    <xdr:colOff>0</xdr:colOff>
                    <xdr:row>46</xdr:row>
                    <xdr:rowOff>19050</xdr:rowOff>
                  </from>
                  <to>
                    <xdr:col>5</xdr:col>
                    <xdr:colOff>0</xdr:colOff>
                    <xdr:row>46</xdr:row>
                    <xdr:rowOff>266700</xdr:rowOff>
                  </to>
                </anchor>
              </controlPr>
            </control>
          </mc:Choice>
        </mc:AlternateContent>
        <mc:AlternateContent xmlns:mc="http://schemas.openxmlformats.org/markup-compatibility/2006">
          <mc:Choice Requires="x14">
            <control shapeId="2434" r:id="rId53" name="Drop Down 386">
              <controlPr locked="0" defaultSize="0" autoLine="0" autoPict="0">
                <anchor moveWithCells="1">
                  <from>
                    <xdr:col>4</xdr:col>
                    <xdr:colOff>0</xdr:colOff>
                    <xdr:row>48</xdr:row>
                    <xdr:rowOff>19050</xdr:rowOff>
                  </from>
                  <to>
                    <xdr:col>5</xdr:col>
                    <xdr:colOff>0</xdr:colOff>
                    <xdr:row>48</xdr:row>
                    <xdr:rowOff>266700</xdr:rowOff>
                  </to>
                </anchor>
              </controlPr>
            </control>
          </mc:Choice>
        </mc:AlternateContent>
        <mc:AlternateContent xmlns:mc="http://schemas.openxmlformats.org/markup-compatibility/2006">
          <mc:Choice Requires="x14">
            <control shapeId="2435" r:id="rId54" name="Drop Down 387">
              <controlPr locked="0" defaultSize="0" autoLine="0" autoPict="0">
                <anchor moveWithCells="1">
                  <from>
                    <xdr:col>4</xdr:col>
                    <xdr:colOff>0</xdr:colOff>
                    <xdr:row>50</xdr:row>
                    <xdr:rowOff>19050</xdr:rowOff>
                  </from>
                  <to>
                    <xdr:col>5</xdr:col>
                    <xdr:colOff>0</xdr:colOff>
                    <xdr:row>50</xdr:row>
                    <xdr:rowOff>266700</xdr:rowOff>
                  </to>
                </anchor>
              </controlPr>
            </control>
          </mc:Choice>
        </mc:AlternateContent>
        <mc:AlternateContent xmlns:mc="http://schemas.openxmlformats.org/markup-compatibility/2006">
          <mc:Choice Requires="x14">
            <control shapeId="2436" r:id="rId55" name="Drop Down 388">
              <controlPr locked="0" defaultSize="0" autoLine="0" autoPict="0">
                <anchor moveWithCells="1">
                  <from>
                    <xdr:col>4</xdr:col>
                    <xdr:colOff>0</xdr:colOff>
                    <xdr:row>52</xdr:row>
                    <xdr:rowOff>19050</xdr:rowOff>
                  </from>
                  <to>
                    <xdr:col>5</xdr:col>
                    <xdr:colOff>0</xdr:colOff>
                    <xdr:row>52</xdr:row>
                    <xdr:rowOff>266700</xdr:rowOff>
                  </to>
                </anchor>
              </controlPr>
            </control>
          </mc:Choice>
        </mc:AlternateContent>
        <mc:AlternateContent xmlns:mc="http://schemas.openxmlformats.org/markup-compatibility/2006">
          <mc:Choice Requires="x14">
            <control shapeId="2437" r:id="rId56" name="Drop Down 389">
              <controlPr locked="0" defaultSize="0" autoLine="0" autoPict="0">
                <anchor moveWithCells="1">
                  <from>
                    <xdr:col>4</xdr:col>
                    <xdr:colOff>0</xdr:colOff>
                    <xdr:row>54</xdr:row>
                    <xdr:rowOff>19050</xdr:rowOff>
                  </from>
                  <to>
                    <xdr:col>5</xdr:col>
                    <xdr:colOff>0</xdr:colOff>
                    <xdr:row>54</xdr:row>
                    <xdr:rowOff>266700</xdr:rowOff>
                  </to>
                </anchor>
              </controlPr>
            </control>
          </mc:Choice>
        </mc:AlternateContent>
        <mc:AlternateContent xmlns:mc="http://schemas.openxmlformats.org/markup-compatibility/2006">
          <mc:Choice Requires="x14">
            <control shapeId="2438" r:id="rId57" name="Drop Down 390">
              <controlPr locked="0" defaultSize="0" autoLine="0" autoPict="0">
                <anchor moveWithCells="1">
                  <from>
                    <xdr:col>4</xdr:col>
                    <xdr:colOff>0</xdr:colOff>
                    <xdr:row>57</xdr:row>
                    <xdr:rowOff>19050</xdr:rowOff>
                  </from>
                  <to>
                    <xdr:col>5</xdr:col>
                    <xdr:colOff>0</xdr:colOff>
                    <xdr:row>57</xdr:row>
                    <xdr:rowOff>266700</xdr:rowOff>
                  </to>
                </anchor>
              </controlPr>
            </control>
          </mc:Choice>
        </mc:AlternateContent>
        <mc:AlternateContent xmlns:mc="http://schemas.openxmlformats.org/markup-compatibility/2006">
          <mc:Choice Requires="x14">
            <control shapeId="2439" r:id="rId58" name="Drop Down 391">
              <controlPr locked="0" defaultSize="0" autoLine="0" autoPict="0">
                <anchor moveWithCells="1">
                  <from>
                    <xdr:col>4</xdr:col>
                    <xdr:colOff>0</xdr:colOff>
                    <xdr:row>59</xdr:row>
                    <xdr:rowOff>19050</xdr:rowOff>
                  </from>
                  <to>
                    <xdr:col>5</xdr:col>
                    <xdr:colOff>0</xdr:colOff>
                    <xdr:row>59</xdr:row>
                    <xdr:rowOff>266700</xdr:rowOff>
                  </to>
                </anchor>
              </controlPr>
            </control>
          </mc:Choice>
        </mc:AlternateContent>
        <mc:AlternateContent xmlns:mc="http://schemas.openxmlformats.org/markup-compatibility/2006">
          <mc:Choice Requires="x14">
            <control shapeId="2440" r:id="rId59" name="Drop Down 392">
              <controlPr locked="0" defaultSize="0" autoLine="0" autoPict="0">
                <anchor moveWithCells="1">
                  <from>
                    <xdr:col>4</xdr:col>
                    <xdr:colOff>0</xdr:colOff>
                    <xdr:row>61</xdr:row>
                    <xdr:rowOff>19050</xdr:rowOff>
                  </from>
                  <to>
                    <xdr:col>5</xdr:col>
                    <xdr:colOff>0</xdr:colOff>
                    <xdr:row>61</xdr:row>
                    <xdr:rowOff>266700</xdr:rowOff>
                  </to>
                </anchor>
              </controlPr>
            </control>
          </mc:Choice>
        </mc:AlternateContent>
        <mc:AlternateContent xmlns:mc="http://schemas.openxmlformats.org/markup-compatibility/2006">
          <mc:Choice Requires="x14">
            <control shapeId="2441" r:id="rId60" name="Drop Down 393">
              <controlPr locked="0" defaultSize="0" autoLine="0" autoPict="0">
                <anchor moveWithCells="1">
                  <from>
                    <xdr:col>4</xdr:col>
                    <xdr:colOff>0</xdr:colOff>
                    <xdr:row>63</xdr:row>
                    <xdr:rowOff>19050</xdr:rowOff>
                  </from>
                  <to>
                    <xdr:col>5</xdr:col>
                    <xdr:colOff>0</xdr:colOff>
                    <xdr:row>63</xdr:row>
                    <xdr:rowOff>266700</xdr:rowOff>
                  </to>
                </anchor>
              </controlPr>
            </control>
          </mc:Choice>
        </mc:AlternateContent>
        <mc:AlternateContent xmlns:mc="http://schemas.openxmlformats.org/markup-compatibility/2006">
          <mc:Choice Requires="x14">
            <control shapeId="2442" r:id="rId61" name="Drop Down 394">
              <controlPr locked="0" defaultSize="0" autoLine="0" autoPict="0">
                <anchor moveWithCells="1">
                  <from>
                    <xdr:col>4</xdr:col>
                    <xdr:colOff>0</xdr:colOff>
                    <xdr:row>65</xdr:row>
                    <xdr:rowOff>19050</xdr:rowOff>
                  </from>
                  <to>
                    <xdr:col>5</xdr:col>
                    <xdr:colOff>0</xdr:colOff>
                    <xdr:row>65</xdr:row>
                    <xdr:rowOff>266700</xdr:rowOff>
                  </to>
                </anchor>
              </controlPr>
            </control>
          </mc:Choice>
        </mc:AlternateContent>
        <mc:AlternateContent xmlns:mc="http://schemas.openxmlformats.org/markup-compatibility/2006">
          <mc:Choice Requires="x14">
            <control shapeId="2464" r:id="rId62" name="Drop Down 416">
              <controlPr locked="0" defaultSize="0" autoLine="0" autoPict="0">
                <anchor moveWithCells="1">
                  <from>
                    <xdr:col>1</xdr:col>
                    <xdr:colOff>0</xdr:colOff>
                    <xdr:row>15</xdr:row>
                    <xdr:rowOff>19050</xdr:rowOff>
                  </from>
                  <to>
                    <xdr:col>3</xdr:col>
                    <xdr:colOff>0</xdr:colOff>
                    <xdr:row>15</xdr:row>
                    <xdr:rowOff>276225</xdr:rowOff>
                  </to>
                </anchor>
              </controlPr>
            </control>
          </mc:Choice>
        </mc:AlternateContent>
        <mc:AlternateContent xmlns:mc="http://schemas.openxmlformats.org/markup-compatibility/2006">
          <mc:Choice Requires="x14">
            <control shapeId="2465" r:id="rId63" name="Drop Down 417">
              <controlPr locked="0" defaultSize="0" autoLine="0" autoPict="0">
                <anchor moveWithCells="1">
                  <from>
                    <xdr:col>4</xdr:col>
                    <xdr:colOff>0</xdr:colOff>
                    <xdr:row>15</xdr:row>
                    <xdr:rowOff>19050</xdr:rowOff>
                  </from>
                  <to>
                    <xdr:col>5</xdr:col>
                    <xdr:colOff>0</xdr:colOff>
                    <xdr:row>15</xdr:row>
                    <xdr:rowOff>266700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tabColor rgb="FFFF0000"/>
    <pageSetUpPr fitToPage="1"/>
  </sheetPr>
  <dimension ref="A1:H38"/>
  <sheetViews>
    <sheetView workbookViewId="0">
      <selection activeCell="A2" sqref="A2:G2"/>
    </sheetView>
  </sheetViews>
  <sheetFormatPr baseColWidth="10" defaultColWidth="11.28515625" defaultRowHeight="15.4" x14ac:dyDescent="0.45"/>
  <cols>
    <col min="1" max="7" width="12.7109375" style="1" customWidth="1"/>
    <col min="8" max="16384" width="11.28515625" style="1"/>
  </cols>
  <sheetData>
    <row r="1" spans="1:8" x14ac:dyDescent="0.45">
      <c r="A1" s="1" t="s">
        <v>11</v>
      </c>
      <c r="H1" s="139">
        <f>COUNTA(A2:G38)</f>
        <v>0</v>
      </c>
    </row>
    <row r="2" spans="1:8" x14ac:dyDescent="0.45">
      <c r="A2" s="200"/>
      <c r="B2" s="200"/>
      <c r="C2" s="200"/>
      <c r="D2" s="200"/>
      <c r="E2" s="200"/>
      <c r="F2" s="200"/>
      <c r="G2" s="200"/>
    </row>
    <row r="3" spans="1:8" x14ac:dyDescent="0.45">
      <c r="A3" s="200"/>
      <c r="B3" s="200"/>
      <c r="C3" s="200"/>
      <c r="D3" s="200"/>
      <c r="E3" s="200"/>
      <c r="F3" s="200"/>
      <c r="G3" s="200"/>
    </row>
    <row r="4" spans="1:8" x14ac:dyDescent="0.45">
      <c r="A4" s="200"/>
      <c r="B4" s="200"/>
      <c r="C4" s="200"/>
      <c r="D4" s="200"/>
      <c r="E4" s="200"/>
      <c r="F4" s="200"/>
      <c r="G4" s="200"/>
    </row>
    <row r="5" spans="1:8" x14ac:dyDescent="0.45">
      <c r="A5" s="200"/>
      <c r="B5" s="200"/>
      <c r="C5" s="200"/>
      <c r="D5" s="200"/>
      <c r="E5" s="200"/>
      <c r="F5" s="200"/>
      <c r="G5" s="200"/>
    </row>
    <row r="6" spans="1:8" x14ac:dyDescent="0.45">
      <c r="A6" s="200"/>
      <c r="B6" s="200"/>
      <c r="C6" s="200"/>
      <c r="D6" s="200"/>
      <c r="E6" s="200"/>
      <c r="F6" s="200"/>
      <c r="G6" s="200"/>
    </row>
    <row r="7" spans="1:8" x14ac:dyDescent="0.45">
      <c r="A7" s="200"/>
      <c r="B7" s="200"/>
      <c r="C7" s="200"/>
      <c r="D7" s="200"/>
      <c r="E7" s="200"/>
      <c r="F7" s="200"/>
      <c r="G7" s="200"/>
    </row>
    <row r="8" spans="1:8" x14ac:dyDescent="0.45">
      <c r="A8" s="200"/>
      <c r="B8" s="200"/>
      <c r="C8" s="200"/>
      <c r="D8" s="200"/>
      <c r="E8" s="200"/>
      <c r="F8" s="200"/>
      <c r="G8" s="200"/>
    </row>
    <row r="9" spans="1:8" x14ac:dyDescent="0.45">
      <c r="A9" s="200"/>
      <c r="B9" s="200"/>
      <c r="C9" s="200"/>
      <c r="D9" s="200"/>
      <c r="E9" s="200"/>
      <c r="F9" s="200"/>
      <c r="G9" s="200"/>
    </row>
    <row r="10" spans="1:8" x14ac:dyDescent="0.45">
      <c r="A10" s="200"/>
      <c r="B10" s="200"/>
      <c r="C10" s="200"/>
      <c r="D10" s="200"/>
      <c r="E10" s="200"/>
      <c r="F10" s="200"/>
      <c r="G10" s="200"/>
    </row>
    <row r="11" spans="1:8" x14ac:dyDescent="0.45">
      <c r="A11" s="200"/>
      <c r="B11" s="200"/>
      <c r="C11" s="200"/>
      <c r="D11" s="200"/>
      <c r="E11" s="200"/>
      <c r="F11" s="200"/>
      <c r="G11" s="200"/>
    </row>
    <row r="12" spans="1:8" x14ac:dyDescent="0.45">
      <c r="A12" s="200"/>
      <c r="B12" s="200"/>
      <c r="C12" s="200"/>
      <c r="D12" s="200"/>
      <c r="E12" s="200"/>
      <c r="F12" s="200"/>
      <c r="G12" s="200"/>
    </row>
    <row r="13" spans="1:8" x14ac:dyDescent="0.45">
      <c r="A13" s="200"/>
      <c r="B13" s="200"/>
      <c r="C13" s="200"/>
      <c r="D13" s="200"/>
      <c r="E13" s="200"/>
      <c r="F13" s="200"/>
      <c r="G13" s="200"/>
    </row>
    <row r="14" spans="1:8" x14ac:dyDescent="0.45">
      <c r="A14" s="200"/>
      <c r="B14" s="200"/>
      <c r="C14" s="200"/>
      <c r="D14" s="200"/>
      <c r="E14" s="200"/>
      <c r="F14" s="200"/>
      <c r="G14" s="200"/>
    </row>
    <row r="15" spans="1:8" x14ac:dyDescent="0.45">
      <c r="A15" s="200"/>
      <c r="B15" s="200"/>
      <c r="C15" s="200"/>
      <c r="D15" s="200"/>
      <c r="E15" s="200"/>
      <c r="F15" s="200"/>
      <c r="G15" s="200"/>
    </row>
    <row r="16" spans="1:8" x14ac:dyDescent="0.45">
      <c r="A16" s="200"/>
      <c r="B16" s="200"/>
      <c r="C16" s="200"/>
      <c r="D16" s="200"/>
      <c r="E16" s="200"/>
      <c r="F16" s="200"/>
      <c r="G16" s="200"/>
    </row>
    <row r="17" spans="1:7" x14ac:dyDescent="0.45">
      <c r="A17" s="200"/>
      <c r="B17" s="200"/>
      <c r="C17" s="200"/>
      <c r="D17" s="200"/>
      <c r="E17" s="200"/>
      <c r="F17" s="200"/>
      <c r="G17" s="200"/>
    </row>
    <row r="18" spans="1:7" x14ac:dyDescent="0.45">
      <c r="A18" s="200"/>
      <c r="B18" s="200"/>
      <c r="C18" s="200"/>
      <c r="D18" s="200"/>
      <c r="E18" s="200"/>
      <c r="F18" s="200"/>
      <c r="G18" s="200"/>
    </row>
    <row r="19" spans="1:7" x14ac:dyDescent="0.45">
      <c r="A19" s="200"/>
      <c r="B19" s="200"/>
      <c r="C19" s="200"/>
      <c r="D19" s="200"/>
      <c r="E19" s="200"/>
      <c r="F19" s="200"/>
      <c r="G19" s="200"/>
    </row>
    <row r="20" spans="1:7" x14ac:dyDescent="0.45">
      <c r="A20" s="200"/>
      <c r="B20" s="200"/>
      <c r="C20" s="200"/>
      <c r="D20" s="200"/>
      <c r="E20" s="200"/>
      <c r="F20" s="200"/>
      <c r="G20" s="200"/>
    </row>
    <row r="21" spans="1:7" x14ac:dyDescent="0.45">
      <c r="A21" s="200"/>
      <c r="B21" s="200"/>
      <c r="C21" s="200"/>
      <c r="D21" s="200"/>
      <c r="E21" s="200"/>
      <c r="F21" s="200"/>
      <c r="G21" s="200"/>
    </row>
    <row r="22" spans="1:7" x14ac:dyDescent="0.45">
      <c r="A22" s="200"/>
      <c r="B22" s="200"/>
      <c r="C22" s="200"/>
      <c r="D22" s="200"/>
      <c r="E22" s="200"/>
      <c r="F22" s="200"/>
      <c r="G22" s="200"/>
    </row>
    <row r="23" spans="1:7" x14ac:dyDescent="0.45">
      <c r="A23" s="200"/>
      <c r="B23" s="200"/>
      <c r="C23" s="200"/>
      <c r="D23" s="200"/>
      <c r="E23" s="200"/>
      <c r="F23" s="200"/>
      <c r="G23" s="200"/>
    </row>
    <row r="24" spans="1:7" x14ac:dyDescent="0.45">
      <c r="A24" s="200"/>
      <c r="B24" s="200"/>
      <c r="C24" s="200"/>
      <c r="D24" s="200"/>
      <c r="E24" s="200"/>
      <c r="F24" s="200"/>
      <c r="G24" s="200"/>
    </row>
    <row r="25" spans="1:7" x14ac:dyDescent="0.45">
      <c r="A25" s="200"/>
      <c r="B25" s="200"/>
      <c r="C25" s="200"/>
      <c r="D25" s="200"/>
      <c r="E25" s="200"/>
      <c r="F25" s="200"/>
      <c r="G25" s="200"/>
    </row>
    <row r="26" spans="1:7" x14ac:dyDescent="0.45">
      <c r="A26" s="200"/>
      <c r="B26" s="200"/>
      <c r="C26" s="200"/>
      <c r="D26" s="200"/>
      <c r="E26" s="200"/>
      <c r="F26" s="200"/>
      <c r="G26" s="200"/>
    </row>
    <row r="27" spans="1:7" x14ac:dyDescent="0.45">
      <c r="A27" s="200"/>
      <c r="B27" s="200"/>
      <c r="C27" s="200"/>
      <c r="D27" s="200"/>
      <c r="E27" s="200"/>
      <c r="F27" s="200"/>
      <c r="G27" s="200"/>
    </row>
    <row r="28" spans="1:7" x14ac:dyDescent="0.45">
      <c r="A28" s="200"/>
      <c r="B28" s="200"/>
      <c r="C28" s="200"/>
      <c r="D28" s="200"/>
      <c r="E28" s="200"/>
      <c r="F28" s="200"/>
      <c r="G28" s="200"/>
    </row>
    <row r="29" spans="1:7" x14ac:dyDescent="0.45">
      <c r="A29" s="200"/>
      <c r="B29" s="200"/>
      <c r="C29" s="200"/>
      <c r="D29" s="200"/>
      <c r="E29" s="200"/>
      <c r="F29" s="200"/>
      <c r="G29" s="200"/>
    </row>
    <row r="30" spans="1:7" x14ac:dyDescent="0.45">
      <c r="A30" s="200"/>
      <c r="B30" s="200"/>
      <c r="C30" s="200"/>
      <c r="D30" s="200"/>
      <c r="E30" s="200"/>
      <c r="F30" s="200"/>
      <c r="G30" s="200"/>
    </row>
    <row r="31" spans="1:7" x14ac:dyDescent="0.45">
      <c r="A31" s="200"/>
      <c r="B31" s="200"/>
      <c r="C31" s="200"/>
      <c r="D31" s="200"/>
      <c r="E31" s="200"/>
      <c r="F31" s="200"/>
      <c r="G31" s="200"/>
    </row>
    <row r="32" spans="1:7" x14ac:dyDescent="0.45">
      <c r="A32" s="200"/>
      <c r="B32" s="200"/>
      <c r="C32" s="200"/>
      <c r="D32" s="200"/>
      <c r="E32" s="200"/>
      <c r="F32" s="200"/>
      <c r="G32" s="200"/>
    </row>
    <row r="33" spans="1:7" x14ac:dyDescent="0.45">
      <c r="A33" s="200"/>
      <c r="B33" s="200"/>
      <c r="C33" s="200"/>
      <c r="D33" s="200"/>
      <c r="E33" s="200"/>
      <c r="F33" s="200"/>
      <c r="G33" s="200"/>
    </row>
    <row r="34" spans="1:7" x14ac:dyDescent="0.45">
      <c r="A34" s="200"/>
      <c r="B34" s="200"/>
      <c r="C34" s="200"/>
      <c r="D34" s="200"/>
      <c r="E34" s="200"/>
      <c r="F34" s="200"/>
      <c r="G34" s="200"/>
    </row>
    <row r="35" spans="1:7" x14ac:dyDescent="0.45">
      <c r="A35" s="200"/>
      <c r="B35" s="200"/>
      <c r="C35" s="200"/>
      <c r="D35" s="200"/>
      <c r="E35" s="200"/>
      <c r="F35" s="200"/>
      <c r="G35" s="200"/>
    </row>
    <row r="36" spans="1:7" x14ac:dyDescent="0.45">
      <c r="A36" s="200"/>
      <c r="B36" s="200"/>
      <c r="C36" s="200"/>
      <c r="D36" s="200"/>
      <c r="E36" s="200"/>
      <c r="F36" s="200"/>
      <c r="G36" s="200"/>
    </row>
    <row r="37" spans="1:7" x14ac:dyDescent="0.45">
      <c r="A37" s="200"/>
      <c r="B37" s="200"/>
      <c r="C37" s="200"/>
      <c r="D37" s="200"/>
      <c r="E37" s="200"/>
      <c r="F37" s="200"/>
      <c r="G37" s="200"/>
    </row>
    <row r="38" spans="1:7" x14ac:dyDescent="0.45">
      <c r="A38" s="200"/>
      <c r="B38" s="200"/>
      <c r="C38" s="200"/>
      <c r="D38" s="200"/>
      <c r="E38" s="200"/>
      <c r="F38" s="200"/>
      <c r="G38" s="200"/>
    </row>
  </sheetData>
  <sheetProtection password="CAA1" sheet="1" objects="1" scenarios="1"/>
  <mergeCells count="37">
    <mergeCell ref="A38:G38"/>
    <mergeCell ref="A34:G34"/>
    <mergeCell ref="A35:G35"/>
    <mergeCell ref="A36:G36"/>
    <mergeCell ref="A37:G37"/>
    <mergeCell ref="A30:G30"/>
    <mergeCell ref="A31:G31"/>
    <mergeCell ref="A32:G32"/>
    <mergeCell ref="A33:G33"/>
    <mergeCell ref="A26:G26"/>
    <mergeCell ref="A27:G27"/>
    <mergeCell ref="A28:G28"/>
    <mergeCell ref="A29:G29"/>
    <mergeCell ref="A22:G22"/>
    <mergeCell ref="A23:G23"/>
    <mergeCell ref="A24:G24"/>
    <mergeCell ref="A25:G25"/>
    <mergeCell ref="A18:G18"/>
    <mergeCell ref="A19:G19"/>
    <mergeCell ref="A20:G20"/>
    <mergeCell ref="A21:G21"/>
    <mergeCell ref="A15:G15"/>
    <mergeCell ref="A16:G16"/>
    <mergeCell ref="A17:G17"/>
    <mergeCell ref="A12:G12"/>
    <mergeCell ref="A13:G13"/>
    <mergeCell ref="A2:G2"/>
    <mergeCell ref="A3:G3"/>
    <mergeCell ref="A4:G4"/>
    <mergeCell ref="A5:G5"/>
    <mergeCell ref="A14:G14"/>
    <mergeCell ref="A10:G10"/>
    <mergeCell ref="A11:G11"/>
    <mergeCell ref="A6:G6"/>
    <mergeCell ref="A7:G7"/>
    <mergeCell ref="A8:G8"/>
    <mergeCell ref="A9:G9"/>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C9"/>
  <sheetViews>
    <sheetView workbookViewId="0">
      <selection activeCell="B9" sqref="B9"/>
    </sheetView>
  </sheetViews>
  <sheetFormatPr baseColWidth="10" defaultColWidth="11.28515625" defaultRowHeight="15.4" x14ac:dyDescent="0.45"/>
  <cols>
    <col min="1" max="1" width="35.7109375" style="11" bestFit="1" customWidth="1"/>
    <col min="2" max="2" width="156.7109375" style="12" bestFit="1" customWidth="1"/>
    <col min="3" max="16384" width="11.28515625" style="11"/>
  </cols>
  <sheetData>
    <row r="1" spans="1:3" ht="15.75" thickBot="1" x14ac:dyDescent="0.5">
      <c r="A1" s="18"/>
      <c r="B1" s="17"/>
    </row>
    <row r="2" spans="1:3" ht="15.75" thickTop="1" x14ac:dyDescent="0.4">
      <c r="A2" s="15" t="s">
        <v>37</v>
      </c>
      <c r="B2" s="15" t="s">
        <v>222</v>
      </c>
    </row>
    <row r="3" spans="1:3" x14ac:dyDescent="0.45">
      <c r="A3" s="81" t="s">
        <v>206</v>
      </c>
      <c r="B3" s="12" t="s">
        <v>226</v>
      </c>
      <c r="C3" s="23"/>
    </row>
    <row r="4" spans="1:3" x14ac:dyDescent="0.45">
      <c r="A4" s="81" t="s">
        <v>225</v>
      </c>
      <c r="B4" s="12" t="s">
        <v>227</v>
      </c>
      <c r="C4" s="79"/>
    </row>
    <row r="5" spans="1:3" x14ac:dyDescent="0.45">
      <c r="A5" s="81" t="s">
        <v>207</v>
      </c>
      <c r="B5" s="12" t="s">
        <v>228</v>
      </c>
      <c r="C5" s="79"/>
    </row>
    <row r="6" spans="1:3" x14ac:dyDescent="0.45">
      <c r="A6" s="81" t="s">
        <v>231</v>
      </c>
      <c r="B6" s="12" t="s">
        <v>230</v>
      </c>
      <c r="C6" s="79"/>
    </row>
    <row r="7" spans="1:3" x14ac:dyDescent="0.45">
      <c r="A7" s="81" t="s">
        <v>208</v>
      </c>
      <c r="B7" s="12" t="s">
        <v>224</v>
      </c>
      <c r="C7" s="12"/>
    </row>
    <row r="8" spans="1:3" x14ac:dyDescent="0.45">
      <c r="A8" s="81" t="s">
        <v>36</v>
      </c>
      <c r="B8" s="12" t="s">
        <v>223</v>
      </c>
      <c r="C8" s="12"/>
    </row>
    <row r="9" spans="1:3" x14ac:dyDescent="0.45">
      <c r="A9" s="14"/>
      <c r="B9" s="14"/>
      <c r="C9" s="12"/>
    </row>
  </sheetData>
  <sheetProtection password="CC7A" sheet="1" objects="1" scenarios="1"/>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tabColor rgb="FFFFFF00"/>
  </sheetPr>
  <dimension ref="A1:H30"/>
  <sheetViews>
    <sheetView workbookViewId="0">
      <selection activeCell="B4" sqref="B4"/>
    </sheetView>
  </sheetViews>
  <sheetFormatPr baseColWidth="10" defaultColWidth="11.28515625" defaultRowHeight="15.4" x14ac:dyDescent="0.45"/>
  <cols>
    <col min="1" max="1" width="13.140625" style="12" customWidth="1"/>
    <col min="2" max="2" width="106.85546875" style="11" customWidth="1"/>
    <col min="3" max="16384" width="11.28515625" style="12"/>
  </cols>
  <sheetData>
    <row r="1" spans="1:8" ht="20.100000000000001" customHeight="1" x14ac:dyDescent="0.45">
      <c r="A1" s="202" t="s">
        <v>75</v>
      </c>
      <c r="B1" s="202"/>
    </row>
    <row r="2" spans="1:8" ht="15.75" thickBot="1" x14ac:dyDescent="0.5">
      <c r="A2" s="16"/>
      <c r="B2" s="17"/>
    </row>
    <row r="3" spans="1:8" ht="15.75" thickTop="1" x14ac:dyDescent="0.45">
      <c r="A3" s="15" t="s">
        <v>50</v>
      </c>
      <c r="B3" s="15" t="s">
        <v>76</v>
      </c>
    </row>
    <row r="4" spans="1:8" s="31" customFormat="1" ht="20.100000000000001" customHeight="1" x14ac:dyDescent="0.4">
      <c r="A4" s="61">
        <v>1</v>
      </c>
      <c r="B4" s="71" t="s">
        <v>47</v>
      </c>
      <c r="E4" s="77"/>
      <c r="F4" s="77"/>
      <c r="G4" s="77"/>
      <c r="H4" s="77"/>
    </row>
    <row r="5" spans="1:8" s="31" customFormat="1" ht="20.100000000000001" customHeight="1" x14ac:dyDescent="0.4">
      <c r="A5" s="61">
        <v>2</v>
      </c>
      <c r="B5" s="71" t="s">
        <v>48</v>
      </c>
      <c r="E5" s="77"/>
      <c r="F5" s="77"/>
      <c r="G5" s="77"/>
      <c r="H5"/>
    </row>
    <row r="6" spans="1:8" s="31" customFormat="1" ht="20.100000000000001" customHeight="1" x14ac:dyDescent="0.4">
      <c r="A6" s="61">
        <v>3</v>
      </c>
      <c r="B6" s="71" t="s">
        <v>49</v>
      </c>
      <c r="E6" s="77"/>
      <c r="F6" s="77"/>
      <c r="G6"/>
      <c r="H6"/>
    </row>
    <row r="7" spans="1:8" s="31" customFormat="1" ht="20.100000000000001" customHeight="1" x14ac:dyDescent="0.4">
      <c r="A7" s="61">
        <v>4</v>
      </c>
      <c r="B7" s="71" t="s">
        <v>151</v>
      </c>
    </row>
    <row r="8" spans="1:8" s="31" customFormat="1" ht="20.100000000000001" customHeight="1" x14ac:dyDescent="0.4">
      <c r="A8" s="61">
        <v>5</v>
      </c>
      <c r="B8" s="71" t="s">
        <v>209</v>
      </c>
    </row>
    <row r="9" spans="1:8" s="31" customFormat="1" ht="20.100000000000001" customHeight="1" x14ac:dyDescent="0.4">
      <c r="A9" s="61">
        <v>6</v>
      </c>
      <c r="B9" s="71" t="s">
        <v>210</v>
      </c>
    </row>
    <row r="10" spans="1:8" s="31" customFormat="1" ht="20.100000000000001" customHeight="1" x14ac:dyDescent="0.4">
      <c r="A10" s="61">
        <v>7</v>
      </c>
      <c r="B10" s="71" t="s">
        <v>330</v>
      </c>
    </row>
    <row r="11" spans="1:8" s="31" customFormat="1" ht="20.100000000000001" customHeight="1" x14ac:dyDescent="0.4">
      <c r="A11" s="61">
        <v>8</v>
      </c>
      <c r="B11" s="71" t="s">
        <v>335</v>
      </c>
    </row>
    <row r="12" spans="1:8" s="31" customFormat="1" ht="20.100000000000001" customHeight="1" x14ac:dyDescent="0.4">
      <c r="A12" s="61">
        <v>9</v>
      </c>
      <c r="B12" s="71" t="s">
        <v>277</v>
      </c>
    </row>
    <row r="13" spans="1:8" s="31" customFormat="1" ht="20.100000000000001" customHeight="1" x14ac:dyDescent="0.4">
      <c r="A13" s="61"/>
    </row>
    <row r="16" spans="1:8" x14ac:dyDescent="0.45">
      <c r="A16" s="201" t="s">
        <v>74</v>
      </c>
      <c r="B16" s="201"/>
    </row>
    <row r="17" spans="1:2" x14ac:dyDescent="0.45">
      <c r="A17" s="201" t="s">
        <v>73</v>
      </c>
      <c r="B17" s="201"/>
    </row>
    <row r="18" spans="1:2" ht="15.75" thickBot="1" x14ac:dyDescent="0.5"/>
    <row r="19" spans="1:2" ht="15.75" thickTop="1" x14ac:dyDescent="0.45">
      <c r="A19" s="30" t="s">
        <v>51</v>
      </c>
      <c r="B19" s="30" t="s">
        <v>52</v>
      </c>
    </row>
    <row r="20" spans="1:2" ht="39.950000000000003" customHeight="1" x14ac:dyDescent="0.45">
      <c r="A20" s="12" t="s">
        <v>53</v>
      </c>
      <c r="B20" s="78"/>
    </row>
    <row r="21" spans="1:2" ht="39.950000000000003" customHeight="1" x14ac:dyDescent="0.45">
      <c r="A21" s="12" t="s">
        <v>54</v>
      </c>
      <c r="B21" s="78"/>
    </row>
    <row r="22" spans="1:2" ht="39.950000000000003" customHeight="1" x14ac:dyDescent="0.45">
      <c r="A22" s="12" t="s">
        <v>55</v>
      </c>
      <c r="B22" s="78"/>
    </row>
    <row r="23" spans="1:2" ht="39.950000000000003" customHeight="1" x14ac:dyDescent="0.45">
      <c r="A23" s="12" t="s">
        <v>56</v>
      </c>
      <c r="B23" s="78"/>
    </row>
    <row r="24" spans="1:2" ht="39.950000000000003" customHeight="1" x14ac:dyDescent="0.45">
      <c r="A24" s="12" t="s">
        <v>57</v>
      </c>
      <c r="B24" s="78"/>
    </row>
    <row r="25" spans="1:2" ht="39.950000000000003" customHeight="1" x14ac:dyDescent="0.45">
      <c r="A25" s="12" t="s">
        <v>58</v>
      </c>
      <c r="B25" s="78"/>
    </row>
    <row r="26" spans="1:2" ht="39.950000000000003" customHeight="1" x14ac:dyDescent="0.45">
      <c r="A26" s="12" t="s">
        <v>59</v>
      </c>
      <c r="B26" s="78"/>
    </row>
    <row r="27" spans="1:2" ht="39.950000000000003" customHeight="1" x14ac:dyDescent="0.45">
      <c r="A27" s="12" t="s">
        <v>60</v>
      </c>
      <c r="B27" s="78"/>
    </row>
    <row r="28" spans="1:2" ht="39.950000000000003" customHeight="1" x14ac:dyDescent="0.45">
      <c r="A28" s="12" t="s">
        <v>61</v>
      </c>
      <c r="B28" s="78"/>
    </row>
    <row r="29" spans="1:2" ht="39.950000000000003" customHeight="1" x14ac:dyDescent="0.45">
      <c r="A29" s="12" t="s">
        <v>62</v>
      </c>
      <c r="B29" s="78"/>
    </row>
    <row r="30" spans="1:2" ht="39.950000000000003" customHeight="1" x14ac:dyDescent="0.45">
      <c r="A30" s="12" t="s">
        <v>63</v>
      </c>
      <c r="B30" s="78"/>
    </row>
  </sheetData>
  <sheetProtection password="CAA1" sheet="1" objects="1" scenarios="1"/>
  <mergeCells count="3">
    <mergeCell ref="A16:B16"/>
    <mergeCell ref="A17:B17"/>
    <mergeCell ref="A1:B1"/>
  </mergeCells>
  <phoneticPr fontId="0" type="noConversion"/>
  <pageMargins left="0.78740157499999996" right="0.78740157499999996" top="0.984251969" bottom="0.984251969" header="0.4921259845" footer="0.4921259845"/>
  <pageSetup paperSize="9" orientation="landscape" r:id="rId1"/>
  <headerFooter alignWithMargins="0"/>
  <rowBreaks count="1" manualBreakCount="1">
    <brk id="18" max="1638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0">
    <tabColor rgb="FFFFFF00"/>
  </sheetPr>
  <dimension ref="A1:C45"/>
  <sheetViews>
    <sheetView workbookViewId="0">
      <selection activeCell="B28" sqref="B28"/>
    </sheetView>
  </sheetViews>
  <sheetFormatPr baseColWidth="10" defaultColWidth="11.28515625" defaultRowHeight="15.4" x14ac:dyDescent="0.45"/>
  <cols>
    <col min="1" max="1" width="13.28515625" style="12" customWidth="1"/>
    <col min="2" max="2" width="103.85546875" style="12" customWidth="1"/>
    <col min="3" max="3" width="6.85546875" style="12" bestFit="1" customWidth="1"/>
    <col min="4" max="16384" width="11.28515625" style="12"/>
  </cols>
  <sheetData>
    <row r="1" spans="1:3" ht="20.100000000000001" customHeight="1" x14ac:dyDescent="0.45">
      <c r="A1" s="41" t="s">
        <v>66</v>
      </c>
    </row>
    <row r="2" spans="1:3" ht="15.75" thickBot="1" x14ac:dyDescent="0.5">
      <c r="A2" s="16"/>
      <c r="B2" s="17"/>
    </row>
    <row r="3" spans="1:3" ht="15.75" thickTop="1" x14ac:dyDescent="0.45">
      <c r="A3" s="15" t="s">
        <v>50</v>
      </c>
      <c r="B3" s="15" t="s">
        <v>33</v>
      </c>
    </row>
    <row r="4" spans="1:3" x14ac:dyDescent="0.45">
      <c r="A4" s="93">
        <v>1</v>
      </c>
      <c r="B4" s="94" t="s">
        <v>212</v>
      </c>
      <c r="C4" s="14"/>
    </row>
    <row r="5" spans="1:3" x14ac:dyDescent="0.45">
      <c r="A5" s="93">
        <v>2</v>
      </c>
      <c r="B5" s="94" t="s">
        <v>39</v>
      </c>
      <c r="C5" s="14"/>
    </row>
    <row r="6" spans="1:3" x14ac:dyDescent="0.45">
      <c r="A6" s="93">
        <v>3</v>
      </c>
      <c r="B6" s="94" t="s">
        <v>40</v>
      </c>
      <c r="C6" s="14"/>
    </row>
    <row r="7" spans="1:3" x14ac:dyDescent="0.45">
      <c r="A7" s="93">
        <v>4</v>
      </c>
      <c r="B7" s="94" t="s">
        <v>213</v>
      </c>
      <c r="C7" s="14"/>
    </row>
    <row r="8" spans="1:3" x14ac:dyDescent="0.45">
      <c r="A8" s="93">
        <v>5</v>
      </c>
      <c r="B8" s="94" t="s">
        <v>41</v>
      </c>
      <c r="C8" s="14"/>
    </row>
    <row r="9" spans="1:3" x14ac:dyDescent="0.45">
      <c r="A9" s="93">
        <v>6</v>
      </c>
      <c r="B9" s="94" t="s">
        <v>42</v>
      </c>
      <c r="C9" s="14"/>
    </row>
    <row r="10" spans="1:3" x14ac:dyDescent="0.45">
      <c r="A10" s="93">
        <v>7</v>
      </c>
      <c r="B10" s="94" t="s">
        <v>43</v>
      </c>
      <c r="C10" s="14"/>
    </row>
    <row r="11" spans="1:3" x14ac:dyDescent="0.45">
      <c r="A11" s="93">
        <v>8</v>
      </c>
      <c r="B11" s="94" t="s">
        <v>44</v>
      </c>
      <c r="C11" s="14"/>
    </row>
    <row r="12" spans="1:3" x14ac:dyDescent="0.45">
      <c r="A12" s="93">
        <v>9</v>
      </c>
      <c r="B12" s="94" t="s">
        <v>214</v>
      </c>
      <c r="C12" s="14"/>
    </row>
    <row r="13" spans="1:3" x14ac:dyDescent="0.45">
      <c r="A13" s="93">
        <v>10</v>
      </c>
      <c r="B13" s="94" t="s">
        <v>215</v>
      </c>
      <c r="C13" s="14"/>
    </row>
    <row r="14" spans="1:3" x14ac:dyDescent="0.45">
      <c r="A14" s="93">
        <v>11</v>
      </c>
      <c r="B14" s="94" t="s">
        <v>167</v>
      </c>
      <c r="C14" s="14"/>
    </row>
    <row r="15" spans="1:3" x14ac:dyDescent="0.45">
      <c r="A15" s="93">
        <v>12</v>
      </c>
      <c r="B15" s="94" t="s">
        <v>216</v>
      </c>
      <c r="C15" s="14"/>
    </row>
    <row r="16" spans="1:3" x14ac:dyDescent="0.45">
      <c r="A16" s="93">
        <v>13</v>
      </c>
      <c r="B16" s="94" t="s">
        <v>38</v>
      </c>
    </row>
    <row r="17" spans="1:2" x14ac:dyDescent="0.45">
      <c r="A17" s="93">
        <v>14</v>
      </c>
      <c r="B17" s="94" t="s">
        <v>217</v>
      </c>
    </row>
    <row r="18" spans="1:2" x14ac:dyDescent="0.45">
      <c r="A18" s="93">
        <v>15</v>
      </c>
      <c r="B18" s="94" t="s">
        <v>218</v>
      </c>
    </row>
    <row r="19" spans="1:2" x14ac:dyDescent="0.45">
      <c r="A19" s="93">
        <v>16</v>
      </c>
      <c r="B19" s="94" t="s">
        <v>219</v>
      </c>
    </row>
    <row r="20" spans="1:2" x14ac:dyDescent="0.45">
      <c r="A20" s="93">
        <v>17</v>
      </c>
      <c r="B20" s="94" t="s">
        <v>220</v>
      </c>
    </row>
    <row r="21" spans="1:2" x14ac:dyDescent="0.45">
      <c r="A21" s="93">
        <v>18</v>
      </c>
      <c r="B21" s="94" t="s">
        <v>232</v>
      </c>
    </row>
    <row r="22" spans="1:2" x14ac:dyDescent="0.45">
      <c r="A22" s="93">
        <v>19</v>
      </c>
      <c r="B22" s="94" t="s">
        <v>241</v>
      </c>
    </row>
    <row r="23" spans="1:2" x14ac:dyDescent="0.45">
      <c r="A23" s="93">
        <v>20</v>
      </c>
      <c r="B23" s="94" t="s">
        <v>297</v>
      </c>
    </row>
    <row r="24" spans="1:2" x14ac:dyDescent="0.45">
      <c r="A24" s="93">
        <v>21</v>
      </c>
      <c r="B24" s="94" t="s">
        <v>298</v>
      </c>
    </row>
    <row r="25" spans="1:2" x14ac:dyDescent="0.45">
      <c r="A25" s="93">
        <v>22</v>
      </c>
      <c r="B25" s="94" t="s">
        <v>318</v>
      </c>
    </row>
    <row r="26" spans="1:2" x14ac:dyDescent="0.45">
      <c r="A26" s="93">
        <v>23</v>
      </c>
      <c r="B26" s="94" t="s">
        <v>321</v>
      </c>
    </row>
    <row r="27" spans="1:2" x14ac:dyDescent="0.45">
      <c r="A27" s="93">
        <v>24</v>
      </c>
      <c r="B27" s="94" t="s">
        <v>331</v>
      </c>
    </row>
    <row r="28" spans="1:2" x14ac:dyDescent="0.45">
      <c r="A28" s="93">
        <v>25</v>
      </c>
      <c r="B28" s="94" t="s">
        <v>266</v>
      </c>
    </row>
    <row r="29" spans="1:2" x14ac:dyDescent="0.45">
      <c r="A29" s="42"/>
    </row>
    <row r="30" spans="1:2" x14ac:dyDescent="0.45">
      <c r="A30" s="14"/>
      <c r="B30" s="72"/>
    </row>
    <row r="31" spans="1:2" x14ac:dyDescent="0.45">
      <c r="A31" s="201" t="s">
        <v>257</v>
      </c>
      <c r="B31" s="201"/>
    </row>
    <row r="32" spans="1:2" x14ac:dyDescent="0.45">
      <c r="A32" s="201" t="s">
        <v>72</v>
      </c>
      <c r="B32" s="201"/>
    </row>
    <row r="33" spans="1:2" ht="15.75" thickBot="1" x14ac:dyDescent="0.5">
      <c r="B33" s="11"/>
    </row>
    <row r="34" spans="1:2" ht="15.75" thickTop="1" x14ac:dyDescent="0.45">
      <c r="A34" s="30" t="s">
        <v>51</v>
      </c>
      <c r="B34" s="30" t="s">
        <v>67</v>
      </c>
    </row>
    <row r="35" spans="1:2" ht="38.1" customHeight="1" x14ac:dyDescent="0.45">
      <c r="A35" s="12" t="s">
        <v>53</v>
      </c>
      <c r="B35" s="78"/>
    </row>
    <row r="36" spans="1:2" ht="38.1" customHeight="1" x14ac:dyDescent="0.45">
      <c r="A36" s="12" t="s">
        <v>54</v>
      </c>
      <c r="B36" s="78"/>
    </row>
    <row r="37" spans="1:2" ht="38.1" customHeight="1" x14ac:dyDescent="0.45">
      <c r="A37" s="12" t="s">
        <v>55</v>
      </c>
      <c r="B37" s="78"/>
    </row>
    <row r="38" spans="1:2" ht="38.1" customHeight="1" x14ac:dyDescent="0.45">
      <c r="A38" s="12" t="s">
        <v>56</v>
      </c>
      <c r="B38" s="78"/>
    </row>
    <row r="39" spans="1:2" ht="38.1" customHeight="1" x14ac:dyDescent="0.45">
      <c r="A39" s="12" t="s">
        <v>57</v>
      </c>
      <c r="B39" s="78"/>
    </row>
    <row r="40" spans="1:2" ht="38.1" customHeight="1" x14ac:dyDescent="0.45">
      <c r="A40" s="12" t="s">
        <v>58</v>
      </c>
      <c r="B40" s="78"/>
    </row>
    <row r="41" spans="1:2" ht="38.1" customHeight="1" x14ac:dyDescent="0.45">
      <c r="A41" s="12" t="s">
        <v>59</v>
      </c>
      <c r="B41" s="78"/>
    </row>
    <row r="42" spans="1:2" ht="38.1" customHeight="1" x14ac:dyDescent="0.45">
      <c r="A42" s="12" t="s">
        <v>60</v>
      </c>
      <c r="B42" s="78"/>
    </row>
    <row r="43" spans="1:2" ht="38.1" customHeight="1" x14ac:dyDescent="0.45">
      <c r="A43" s="12" t="s">
        <v>61</v>
      </c>
      <c r="B43" s="78"/>
    </row>
    <row r="44" spans="1:2" ht="38.1" customHeight="1" x14ac:dyDescent="0.45">
      <c r="A44" s="12" t="s">
        <v>62</v>
      </c>
      <c r="B44" s="78"/>
    </row>
    <row r="45" spans="1:2" ht="38.1" customHeight="1" x14ac:dyDescent="0.45">
      <c r="A45" s="12" t="s">
        <v>63</v>
      </c>
      <c r="B45" s="78"/>
    </row>
  </sheetData>
  <sheetProtection password="CAA1" sheet="1" objects="1" scenarios="1"/>
  <mergeCells count="2">
    <mergeCell ref="A31:B31"/>
    <mergeCell ref="A32:B32"/>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9">
    <tabColor rgb="FFFFFF00"/>
  </sheetPr>
  <dimension ref="A1:E65"/>
  <sheetViews>
    <sheetView workbookViewId="0">
      <selection activeCell="B4" sqref="B4"/>
    </sheetView>
  </sheetViews>
  <sheetFormatPr baseColWidth="10" defaultColWidth="11.28515625" defaultRowHeight="15.4" x14ac:dyDescent="0.45"/>
  <cols>
    <col min="1" max="1" width="14.28515625" style="11" customWidth="1"/>
    <col min="2" max="2" width="104.85546875" style="12" customWidth="1"/>
    <col min="3" max="16384" width="11.28515625" style="12"/>
  </cols>
  <sheetData>
    <row r="1" spans="1:5" ht="20.100000000000001" customHeight="1" x14ac:dyDescent="0.45">
      <c r="A1" s="202" t="s">
        <v>68</v>
      </c>
      <c r="B1" s="202"/>
    </row>
    <row r="2" spans="1:5" ht="15.75" thickBot="1" x14ac:dyDescent="0.5"/>
    <row r="3" spans="1:5" ht="15.75" thickTop="1" x14ac:dyDescent="0.45">
      <c r="A3" s="13" t="s">
        <v>64</v>
      </c>
      <c r="B3" s="15" t="s">
        <v>65</v>
      </c>
    </row>
    <row r="4" spans="1:5" ht="16.899999999999999" customHeight="1" x14ac:dyDescent="0.45">
      <c r="A4" s="62">
        <v>1</v>
      </c>
      <c r="B4" s="113" t="s">
        <v>46</v>
      </c>
      <c r="C4" s="23"/>
      <c r="E4" s="132"/>
    </row>
    <row r="5" spans="1:5" ht="16.899999999999999" customHeight="1" x14ac:dyDescent="0.45">
      <c r="A5" s="62">
        <v>2</v>
      </c>
      <c r="B5" s="113" t="s">
        <v>83</v>
      </c>
      <c r="E5" s="132"/>
    </row>
    <row r="6" spans="1:5" ht="16.899999999999999" customHeight="1" x14ac:dyDescent="0.45">
      <c r="A6" s="133">
        <v>3</v>
      </c>
      <c r="B6" s="113" t="s">
        <v>258</v>
      </c>
      <c r="E6" s="132"/>
    </row>
    <row r="7" spans="1:5" ht="16.899999999999999" customHeight="1" x14ac:dyDescent="0.45">
      <c r="A7" s="133">
        <v>4</v>
      </c>
      <c r="B7" s="113" t="s">
        <v>190</v>
      </c>
      <c r="E7" s="132"/>
    </row>
    <row r="8" spans="1:5" ht="16.899999999999999" customHeight="1" x14ac:dyDescent="0.45">
      <c r="A8" s="133">
        <v>5</v>
      </c>
      <c r="B8" s="113" t="s">
        <v>259</v>
      </c>
      <c r="E8" s="132"/>
    </row>
    <row r="9" spans="1:5" ht="16.899999999999999" customHeight="1" x14ac:dyDescent="0.45">
      <c r="A9" s="133">
        <v>6</v>
      </c>
      <c r="B9" s="113" t="s">
        <v>289</v>
      </c>
      <c r="E9" s="132"/>
    </row>
    <row r="10" spans="1:5" ht="16.899999999999999" customHeight="1" x14ac:dyDescent="0.45">
      <c r="A10" s="62">
        <v>7</v>
      </c>
      <c r="B10" s="113" t="s">
        <v>233</v>
      </c>
      <c r="E10" s="132"/>
    </row>
    <row r="11" spans="1:5" ht="16.899999999999999" customHeight="1" x14ac:dyDescent="0.45">
      <c r="A11" s="62">
        <v>8</v>
      </c>
      <c r="B11" s="113" t="s">
        <v>337</v>
      </c>
      <c r="E11" s="132"/>
    </row>
    <row r="12" spans="1:5" ht="16.899999999999999" customHeight="1" x14ac:dyDescent="0.45">
      <c r="A12" s="133">
        <v>9</v>
      </c>
      <c r="B12" s="113" t="s">
        <v>336</v>
      </c>
      <c r="E12" s="132"/>
    </row>
    <row r="13" spans="1:5" ht="16.899999999999999" customHeight="1" x14ac:dyDescent="0.45">
      <c r="A13" s="133">
        <v>10</v>
      </c>
      <c r="B13" s="113" t="s">
        <v>261</v>
      </c>
      <c r="E13" s="132"/>
    </row>
    <row r="14" spans="1:5" ht="16.899999999999999" customHeight="1" x14ac:dyDescent="0.45">
      <c r="A14" s="133">
        <v>11</v>
      </c>
      <c r="B14" s="113" t="s">
        <v>287</v>
      </c>
      <c r="E14" s="132"/>
    </row>
    <row r="15" spans="1:5" ht="16.899999999999999" customHeight="1" x14ac:dyDescent="0.45">
      <c r="A15" s="133">
        <v>12</v>
      </c>
      <c r="B15" s="113" t="s">
        <v>166</v>
      </c>
      <c r="E15" s="132"/>
    </row>
    <row r="16" spans="1:5" ht="16.899999999999999" customHeight="1" x14ac:dyDescent="0.45">
      <c r="A16" s="62">
        <v>13</v>
      </c>
      <c r="B16" s="113" t="s">
        <v>186</v>
      </c>
      <c r="E16" s="132"/>
    </row>
    <row r="17" spans="1:5" ht="16.899999999999999" customHeight="1" x14ac:dyDescent="0.45">
      <c r="A17" s="62">
        <v>14</v>
      </c>
      <c r="B17" s="113" t="s">
        <v>201</v>
      </c>
      <c r="E17" s="132"/>
    </row>
    <row r="18" spans="1:5" ht="16.899999999999999" customHeight="1" x14ac:dyDescent="0.45">
      <c r="A18" s="133">
        <v>15</v>
      </c>
      <c r="B18" s="113" t="s">
        <v>262</v>
      </c>
      <c r="E18" s="132"/>
    </row>
    <row r="19" spans="1:5" ht="16.899999999999999" customHeight="1" x14ac:dyDescent="0.45">
      <c r="A19" s="133">
        <v>16</v>
      </c>
      <c r="B19" s="113" t="s">
        <v>263</v>
      </c>
      <c r="E19" s="132"/>
    </row>
    <row r="20" spans="1:5" ht="34.9" customHeight="1" x14ac:dyDescent="0.45">
      <c r="A20" s="133">
        <v>17</v>
      </c>
      <c r="B20" s="113" t="s">
        <v>192</v>
      </c>
      <c r="E20" s="132"/>
    </row>
    <row r="21" spans="1:5" ht="16.899999999999999" customHeight="1" x14ac:dyDescent="0.45">
      <c r="A21" s="133">
        <v>18</v>
      </c>
      <c r="B21" s="113" t="s">
        <v>191</v>
      </c>
      <c r="E21" s="132"/>
    </row>
    <row r="22" spans="1:5" ht="49.9" customHeight="1" x14ac:dyDescent="0.45">
      <c r="A22" s="62">
        <v>19</v>
      </c>
      <c r="B22" s="113" t="s">
        <v>264</v>
      </c>
      <c r="E22" s="132"/>
    </row>
    <row r="23" spans="1:5" ht="16.899999999999999" customHeight="1" x14ac:dyDescent="0.45">
      <c r="A23" s="62">
        <v>20</v>
      </c>
      <c r="B23" s="113" t="s">
        <v>265</v>
      </c>
      <c r="E23" s="132"/>
    </row>
    <row r="24" spans="1:5" ht="16.899999999999999" customHeight="1" x14ac:dyDescent="0.45">
      <c r="A24" s="133">
        <v>21</v>
      </c>
      <c r="B24" s="113" t="s">
        <v>185</v>
      </c>
      <c r="E24" s="132"/>
    </row>
    <row r="25" spans="1:5" x14ac:dyDescent="0.45">
      <c r="A25" s="133">
        <v>22</v>
      </c>
      <c r="B25" s="113" t="s">
        <v>283</v>
      </c>
      <c r="E25" s="132"/>
    </row>
    <row r="26" spans="1:5" ht="30.75" x14ac:dyDescent="0.45">
      <c r="A26" s="133">
        <v>23</v>
      </c>
      <c r="B26" s="113" t="s">
        <v>284</v>
      </c>
      <c r="E26" s="132"/>
    </row>
    <row r="27" spans="1:5" x14ac:dyDescent="0.45">
      <c r="A27" s="133">
        <v>24</v>
      </c>
      <c r="B27" s="113" t="s">
        <v>285</v>
      </c>
      <c r="E27" s="132"/>
    </row>
    <row r="28" spans="1:5" x14ac:dyDescent="0.45">
      <c r="A28" s="62">
        <v>25</v>
      </c>
      <c r="B28" s="113" t="s">
        <v>288</v>
      </c>
      <c r="E28" s="132"/>
    </row>
    <row r="29" spans="1:5" ht="30.75" x14ac:dyDescent="0.45">
      <c r="A29" s="62">
        <v>26</v>
      </c>
      <c r="B29" s="113" t="s">
        <v>286</v>
      </c>
    </row>
    <row r="30" spans="1:5" ht="61.5" x14ac:dyDescent="0.45">
      <c r="A30" s="133">
        <v>27</v>
      </c>
      <c r="B30" s="113" t="s">
        <v>290</v>
      </c>
    </row>
    <row r="31" spans="1:5" x14ac:dyDescent="0.45">
      <c r="A31" s="133">
        <v>28</v>
      </c>
      <c r="B31" s="113" t="s">
        <v>319</v>
      </c>
    </row>
    <row r="32" spans="1:5" x14ac:dyDescent="0.45">
      <c r="A32" s="133">
        <v>29</v>
      </c>
      <c r="B32" s="113" t="s">
        <v>292</v>
      </c>
    </row>
    <row r="33" spans="1:2" ht="30.75" x14ac:dyDescent="0.45">
      <c r="A33" s="133">
        <v>30</v>
      </c>
      <c r="B33" s="113" t="s">
        <v>293</v>
      </c>
    </row>
    <row r="34" spans="1:2" x14ac:dyDescent="0.45">
      <c r="A34" s="62">
        <v>31</v>
      </c>
      <c r="B34" s="113" t="s">
        <v>294</v>
      </c>
    </row>
    <row r="35" spans="1:2" x14ac:dyDescent="0.45">
      <c r="A35" s="62">
        <v>32</v>
      </c>
      <c r="B35" s="113" t="s">
        <v>295</v>
      </c>
    </row>
    <row r="36" spans="1:2" x14ac:dyDescent="0.45">
      <c r="A36" s="133">
        <v>33</v>
      </c>
      <c r="B36" s="113" t="s">
        <v>296</v>
      </c>
    </row>
    <row r="37" spans="1:2" x14ac:dyDescent="0.45">
      <c r="A37" s="133">
        <v>34</v>
      </c>
      <c r="B37" s="113" t="s">
        <v>320</v>
      </c>
    </row>
    <row r="38" spans="1:2" x14ac:dyDescent="0.45">
      <c r="A38" s="133">
        <v>35</v>
      </c>
      <c r="B38" s="140" t="s">
        <v>322</v>
      </c>
    </row>
    <row r="39" spans="1:2" x14ac:dyDescent="0.45">
      <c r="A39" s="133">
        <v>36</v>
      </c>
      <c r="B39" s="140" t="s">
        <v>323</v>
      </c>
    </row>
    <row r="40" spans="1:2" x14ac:dyDescent="0.45">
      <c r="A40" s="133">
        <v>37</v>
      </c>
      <c r="B40" s="140" t="s">
        <v>326</v>
      </c>
    </row>
    <row r="41" spans="1:2" x14ac:dyDescent="0.45">
      <c r="A41" s="133">
        <v>38</v>
      </c>
      <c r="B41" s="140" t="s">
        <v>324</v>
      </c>
    </row>
    <row r="42" spans="1:2" x14ac:dyDescent="0.45">
      <c r="A42" s="133">
        <v>39</v>
      </c>
      <c r="B42" s="140" t="s">
        <v>325</v>
      </c>
    </row>
    <row r="43" spans="1:2" x14ac:dyDescent="0.45">
      <c r="A43" s="133">
        <v>40</v>
      </c>
      <c r="B43" s="140" t="s">
        <v>327</v>
      </c>
    </row>
    <row r="44" spans="1:2" x14ac:dyDescent="0.45">
      <c r="A44" s="133">
        <v>41</v>
      </c>
      <c r="B44" s="140" t="s">
        <v>328</v>
      </c>
    </row>
    <row r="45" spans="1:2" x14ac:dyDescent="0.45">
      <c r="A45" s="133">
        <v>42</v>
      </c>
      <c r="B45" s="140" t="s">
        <v>329</v>
      </c>
    </row>
    <row r="46" spans="1:2" x14ac:dyDescent="0.45">
      <c r="A46" s="133">
        <v>43</v>
      </c>
      <c r="B46" s="140" t="s">
        <v>333</v>
      </c>
    </row>
    <row r="47" spans="1:2" x14ac:dyDescent="0.45">
      <c r="A47" s="133">
        <v>44</v>
      </c>
      <c r="B47" s="140" t="s">
        <v>332</v>
      </c>
    </row>
    <row r="48" spans="1:2" x14ac:dyDescent="0.45">
      <c r="A48" s="133">
        <v>45</v>
      </c>
      <c r="B48" s="140" t="s">
        <v>334</v>
      </c>
    </row>
    <row r="49" spans="1:2" x14ac:dyDescent="0.45">
      <c r="A49" s="62"/>
      <c r="B49" s="113"/>
    </row>
    <row r="51" spans="1:2" x14ac:dyDescent="0.45">
      <c r="A51" s="201" t="s">
        <v>69</v>
      </c>
      <c r="B51" s="201"/>
    </row>
    <row r="52" spans="1:2" x14ac:dyDescent="0.45">
      <c r="A52" s="201" t="s">
        <v>71</v>
      </c>
      <c r="B52" s="201"/>
    </row>
    <row r="53" spans="1:2" ht="15.75" thickBot="1" x14ac:dyDescent="0.5">
      <c r="A53" s="12"/>
      <c r="B53" s="11"/>
    </row>
    <row r="54" spans="1:2" ht="15.75" thickTop="1" x14ac:dyDescent="0.45">
      <c r="A54" s="30" t="s">
        <v>51</v>
      </c>
      <c r="B54" s="30" t="s">
        <v>70</v>
      </c>
    </row>
    <row r="55" spans="1:2" ht="39.950000000000003" customHeight="1" x14ac:dyDescent="0.45">
      <c r="A55" s="12" t="s">
        <v>53</v>
      </c>
      <c r="B55" s="78"/>
    </row>
    <row r="56" spans="1:2" ht="39.950000000000003" customHeight="1" x14ac:dyDescent="0.45">
      <c r="A56" s="12" t="s">
        <v>54</v>
      </c>
      <c r="B56" s="78"/>
    </row>
    <row r="57" spans="1:2" ht="39.950000000000003" customHeight="1" x14ac:dyDescent="0.45">
      <c r="A57" s="12" t="s">
        <v>55</v>
      </c>
      <c r="B57" s="78"/>
    </row>
    <row r="58" spans="1:2" ht="39.950000000000003" customHeight="1" x14ac:dyDescent="0.45">
      <c r="A58" s="12" t="s">
        <v>56</v>
      </c>
      <c r="B58" s="78"/>
    </row>
    <row r="59" spans="1:2" ht="39.950000000000003" customHeight="1" x14ac:dyDescent="0.45">
      <c r="A59" s="12" t="s">
        <v>57</v>
      </c>
      <c r="B59" s="78"/>
    </row>
    <row r="60" spans="1:2" ht="39.950000000000003" customHeight="1" x14ac:dyDescent="0.45">
      <c r="A60" s="12" t="s">
        <v>58</v>
      </c>
      <c r="B60" s="78"/>
    </row>
    <row r="61" spans="1:2" ht="39.950000000000003" customHeight="1" x14ac:dyDescent="0.45">
      <c r="A61" s="12" t="s">
        <v>59</v>
      </c>
      <c r="B61" s="78"/>
    </row>
    <row r="62" spans="1:2" ht="39.950000000000003" customHeight="1" x14ac:dyDescent="0.45">
      <c r="A62" s="12" t="s">
        <v>60</v>
      </c>
      <c r="B62" s="78"/>
    </row>
    <row r="63" spans="1:2" ht="39.950000000000003" customHeight="1" x14ac:dyDescent="0.45">
      <c r="A63" s="12" t="s">
        <v>61</v>
      </c>
      <c r="B63" s="78"/>
    </row>
    <row r="64" spans="1:2" ht="39.950000000000003" customHeight="1" x14ac:dyDescent="0.45">
      <c r="A64" s="12" t="s">
        <v>62</v>
      </c>
      <c r="B64" s="78"/>
    </row>
    <row r="65" spans="1:2" ht="39.950000000000003" customHeight="1" x14ac:dyDescent="0.45">
      <c r="A65" s="12" t="s">
        <v>63</v>
      </c>
      <c r="B65" s="78"/>
    </row>
  </sheetData>
  <sheetProtection password="CAA1" sheet="1" objects="1" scenarios="1"/>
  <mergeCells count="3">
    <mergeCell ref="A51:B51"/>
    <mergeCell ref="A52:B52"/>
    <mergeCell ref="A1:B1"/>
  </mergeCells>
  <phoneticPr fontId="0" type="noConversion"/>
  <pageMargins left="0.78740157499999996" right="0.78740157499999996" top="0.984251969" bottom="0.984251969" header="0.4921259845" footer="0.4921259845"/>
  <pageSetup paperSize="9" orientation="landscape" r:id="rId1"/>
  <headerFooter alignWithMargins="0"/>
  <rowBreaks count="1" manualBreakCount="1">
    <brk id="53" max="16383"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2">
    <tabColor rgb="FFFFFF00"/>
  </sheetPr>
  <dimension ref="A1:B40"/>
  <sheetViews>
    <sheetView workbookViewId="0">
      <selection activeCell="C22" sqref="C22"/>
    </sheetView>
  </sheetViews>
  <sheetFormatPr baseColWidth="10" defaultColWidth="11.28515625" defaultRowHeight="15.4" x14ac:dyDescent="0.45"/>
  <cols>
    <col min="1" max="1" width="13.140625" style="11" customWidth="1"/>
    <col min="2" max="2" width="104.85546875" style="12" customWidth="1"/>
    <col min="3" max="16384" width="11.28515625" style="12"/>
  </cols>
  <sheetData>
    <row r="1" spans="1:2" ht="20.100000000000001" customHeight="1" x14ac:dyDescent="0.45">
      <c r="A1" s="202" t="s">
        <v>177</v>
      </c>
      <c r="B1" s="202"/>
    </row>
    <row r="2" spans="1:2" ht="15.75" thickBot="1" x14ac:dyDescent="0.5"/>
    <row r="3" spans="1:2" ht="15.75" thickTop="1" x14ac:dyDescent="0.45">
      <c r="A3" s="15" t="s">
        <v>64</v>
      </c>
      <c r="B3" s="15" t="s">
        <v>65</v>
      </c>
    </row>
    <row r="4" spans="1:2" x14ac:dyDescent="0.45">
      <c r="A4" s="42">
        <v>1</v>
      </c>
      <c r="B4" s="73" t="s">
        <v>183</v>
      </c>
    </row>
    <row r="5" spans="1:2" x14ac:dyDescent="0.45">
      <c r="A5" s="42">
        <v>2</v>
      </c>
      <c r="B5" s="73" t="s">
        <v>181</v>
      </c>
    </row>
    <row r="6" spans="1:2" x14ac:dyDescent="0.45">
      <c r="A6" s="42">
        <v>3</v>
      </c>
      <c r="B6" s="73" t="s">
        <v>182</v>
      </c>
    </row>
    <row r="7" spans="1:2" x14ac:dyDescent="0.45">
      <c r="A7" s="42">
        <v>4</v>
      </c>
      <c r="B7" s="73" t="s">
        <v>176</v>
      </c>
    </row>
    <row r="8" spans="1:2" x14ac:dyDescent="0.45">
      <c r="A8" s="42">
        <v>5</v>
      </c>
      <c r="B8" s="73" t="s">
        <v>184</v>
      </c>
    </row>
    <row r="9" spans="1:2" x14ac:dyDescent="0.45">
      <c r="A9" s="42">
        <v>6</v>
      </c>
      <c r="B9" s="73" t="s">
        <v>187</v>
      </c>
    </row>
    <row r="10" spans="1:2" x14ac:dyDescent="0.45">
      <c r="A10" s="42">
        <v>7</v>
      </c>
      <c r="B10" s="73" t="s">
        <v>188</v>
      </c>
    </row>
    <row r="11" spans="1:2" x14ac:dyDescent="0.45">
      <c r="A11" s="42">
        <v>8</v>
      </c>
      <c r="B11" s="73" t="s">
        <v>200</v>
      </c>
    </row>
    <row r="12" spans="1:2" x14ac:dyDescent="0.45">
      <c r="A12" s="42">
        <v>9</v>
      </c>
      <c r="B12" s="73" t="s">
        <v>204</v>
      </c>
    </row>
    <row r="13" spans="1:2" x14ac:dyDescent="0.45">
      <c r="A13" s="42">
        <v>10</v>
      </c>
      <c r="B13" s="73" t="s">
        <v>205</v>
      </c>
    </row>
    <row r="14" spans="1:2" x14ac:dyDescent="0.45">
      <c r="A14" s="42">
        <v>11</v>
      </c>
      <c r="B14" s="73" t="s">
        <v>211</v>
      </c>
    </row>
    <row r="15" spans="1:2" x14ac:dyDescent="0.45">
      <c r="A15" s="42">
        <v>12</v>
      </c>
      <c r="B15" s="73" t="s">
        <v>234</v>
      </c>
    </row>
    <row r="16" spans="1:2" x14ac:dyDescent="0.45">
      <c r="A16" s="42">
        <v>13</v>
      </c>
      <c r="B16" s="73" t="s">
        <v>237</v>
      </c>
    </row>
    <row r="17" spans="1:2" x14ac:dyDescent="0.45">
      <c r="A17" s="42">
        <v>14</v>
      </c>
      <c r="B17" s="73" t="s">
        <v>238</v>
      </c>
    </row>
    <row r="18" spans="1:2" x14ac:dyDescent="0.45">
      <c r="A18" s="42">
        <v>15</v>
      </c>
      <c r="B18" s="73" t="s">
        <v>239</v>
      </c>
    </row>
    <row r="19" spans="1:2" x14ac:dyDescent="0.45">
      <c r="A19" s="42">
        <v>16</v>
      </c>
      <c r="B19" s="73" t="s">
        <v>240</v>
      </c>
    </row>
    <row r="20" spans="1:2" x14ac:dyDescent="0.45">
      <c r="A20" s="42">
        <v>17</v>
      </c>
      <c r="B20" s="73" t="s">
        <v>282</v>
      </c>
    </row>
    <row r="21" spans="1:2" x14ac:dyDescent="0.45">
      <c r="A21" s="42"/>
      <c r="B21" s="73"/>
    </row>
    <row r="22" spans="1:2" x14ac:dyDescent="0.45">
      <c r="A22" s="42"/>
      <c r="B22" s="73"/>
    </row>
    <row r="23" spans="1:2" x14ac:dyDescent="0.45">
      <c r="A23" s="42"/>
      <c r="B23" s="73"/>
    </row>
    <row r="24" spans="1:2" x14ac:dyDescent="0.45">
      <c r="A24" s="42"/>
      <c r="B24" s="73"/>
    </row>
    <row r="26" spans="1:2" x14ac:dyDescent="0.45">
      <c r="A26" s="201" t="s">
        <v>178</v>
      </c>
      <c r="B26" s="201"/>
    </row>
    <row r="27" spans="1:2" x14ac:dyDescent="0.45">
      <c r="A27" s="201" t="s">
        <v>71</v>
      </c>
      <c r="B27" s="201"/>
    </row>
    <row r="28" spans="1:2" ht="15.75" thickBot="1" x14ac:dyDescent="0.5">
      <c r="A28" s="12"/>
      <c r="B28" s="11"/>
    </row>
    <row r="29" spans="1:2" ht="15.75" thickTop="1" x14ac:dyDescent="0.45">
      <c r="A29" s="30" t="s">
        <v>51</v>
      </c>
      <c r="B29" s="30" t="s">
        <v>180</v>
      </c>
    </row>
    <row r="30" spans="1:2" ht="39.950000000000003" customHeight="1" x14ac:dyDescent="0.45">
      <c r="A30" s="12" t="s">
        <v>53</v>
      </c>
      <c r="B30" s="80"/>
    </row>
    <row r="31" spans="1:2" ht="39.950000000000003" customHeight="1" x14ac:dyDescent="0.45">
      <c r="A31" s="12" t="s">
        <v>54</v>
      </c>
      <c r="B31" s="80"/>
    </row>
    <row r="32" spans="1:2" ht="39.950000000000003" customHeight="1" x14ac:dyDescent="0.45">
      <c r="A32" s="12" t="s">
        <v>55</v>
      </c>
      <c r="B32" s="80"/>
    </row>
    <row r="33" spans="1:2" ht="39.950000000000003" customHeight="1" x14ac:dyDescent="0.45">
      <c r="A33" s="12" t="s">
        <v>56</v>
      </c>
      <c r="B33" s="80"/>
    </row>
    <row r="34" spans="1:2" ht="39.950000000000003" customHeight="1" x14ac:dyDescent="0.45">
      <c r="A34" s="12" t="s">
        <v>57</v>
      </c>
      <c r="B34" s="80"/>
    </row>
    <row r="35" spans="1:2" ht="39.950000000000003" customHeight="1" x14ac:dyDescent="0.45">
      <c r="A35" s="12" t="s">
        <v>58</v>
      </c>
      <c r="B35" s="80"/>
    </row>
    <row r="36" spans="1:2" ht="39.950000000000003" customHeight="1" x14ac:dyDescent="0.45">
      <c r="A36" s="12" t="s">
        <v>59</v>
      </c>
      <c r="B36" s="80"/>
    </row>
    <row r="37" spans="1:2" ht="39.950000000000003" customHeight="1" x14ac:dyDescent="0.45">
      <c r="A37" s="12" t="s">
        <v>60</v>
      </c>
      <c r="B37" s="80"/>
    </row>
    <row r="38" spans="1:2" ht="39.950000000000003" customHeight="1" x14ac:dyDescent="0.45">
      <c r="A38" s="12" t="s">
        <v>61</v>
      </c>
      <c r="B38" s="80"/>
    </row>
    <row r="39" spans="1:2" ht="39.950000000000003" customHeight="1" x14ac:dyDescent="0.45">
      <c r="A39" s="12" t="s">
        <v>62</v>
      </c>
      <c r="B39" s="80"/>
    </row>
    <row r="40" spans="1:2" ht="39.950000000000003" customHeight="1" x14ac:dyDescent="0.45">
      <c r="A40" s="12" t="s">
        <v>63</v>
      </c>
      <c r="B40" s="80"/>
    </row>
  </sheetData>
  <sheetProtection password="CAA1" sheet="1" objects="1" scenarios="1"/>
  <mergeCells count="3">
    <mergeCell ref="A26:B26"/>
    <mergeCell ref="A27:B27"/>
    <mergeCell ref="A1:B1"/>
  </mergeCells>
  <phoneticPr fontId="0" type="noConversion"/>
  <pageMargins left="0.78740157499999996" right="0.78740157499999996" top="0.984251969" bottom="0.984251969" header="0.4921259845" footer="0.4921259845"/>
  <pageSetup paperSize="9" orientation="landscape" r:id="rId1"/>
  <headerFooter alignWithMargins="0"/>
  <rowBreaks count="1" manualBreakCount="1">
    <brk id="28" max="16383"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9"/>
  <sheetViews>
    <sheetView workbookViewId="0">
      <selection activeCell="B22" sqref="B22"/>
    </sheetView>
  </sheetViews>
  <sheetFormatPr baseColWidth="10" defaultColWidth="11.28515625" defaultRowHeight="15.4" x14ac:dyDescent="0.45"/>
  <cols>
    <col min="1" max="1" width="13.140625" style="86" customWidth="1"/>
    <col min="2" max="2" width="104.85546875" style="91" customWidth="1"/>
    <col min="3" max="16384" width="11.28515625" style="91"/>
  </cols>
  <sheetData>
    <row r="1" spans="1:3" ht="20.100000000000001" customHeight="1" x14ac:dyDescent="0.45">
      <c r="A1" s="203" t="s">
        <v>177</v>
      </c>
      <c r="B1" s="203"/>
    </row>
    <row r="2" spans="1:3" ht="15.75" thickBot="1" x14ac:dyDescent="0.5"/>
    <row r="3" spans="1:3" ht="15.75" thickTop="1" x14ac:dyDescent="0.45">
      <c r="A3" s="99" t="s">
        <v>64</v>
      </c>
      <c r="B3" s="87" t="s">
        <v>65</v>
      </c>
    </row>
    <row r="4" spans="1:3" x14ac:dyDescent="0.45">
      <c r="A4" s="93">
        <v>1</v>
      </c>
      <c r="B4" s="102" t="s">
        <v>183</v>
      </c>
      <c r="C4" s="89"/>
    </row>
    <row r="5" spans="1:3" x14ac:dyDescent="0.45">
      <c r="A5" s="93">
        <v>2</v>
      </c>
      <c r="B5" s="102" t="s">
        <v>181</v>
      </c>
      <c r="C5" s="90"/>
    </row>
    <row r="6" spans="1:3" x14ac:dyDescent="0.45">
      <c r="A6" s="93">
        <v>3</v>
      </c>
      <c r="B6" s="102" t="s">
        <v>182</v>
      </c>
    </row>
    <row r="7" spans="1:3" x14ac:dyDescent="0.45">
      <c r="A7" s="93">
        <v>4</v>
      </c>
      <c r="B7" s="102" t="s">
        <v>176</v>
      </c>
    </row>
    <row r="8" spans="1:3" x14ac:dyDescent="0.45">
      <c r="A8" s="93">
        <v>5</v>
      </c>
      <c r="B8" s="102" t="s">
        <v>184</v>
      </c>
    </row>
    <row r="9" spans="1:3" x14ac:dyDescent="0.45">
      <c r="A9" s="93">
        <v>6</v>
      </c>
      <c r="B9" s="102" t="s">
        <v>187</v>
      </c>
    </row>
    <row r="10" spans="1:3" x14ac:dyDescent="0.45">
      <c r="A10" s="93">
        <v>7</v>
      </c>
      <c r="B10" s="102" t="s">
        <v>188</v>
      </c>
    </row>
    <row r="11" spans="1:3" x14ac:dyDescent="0.45">
      <c r="A11" s="93">
        <v>8</v>
      </c>
      <c r="B11" s="102" t="s">
        <v>200</v>
      </c>
    </row>
    <row r="12" spans="1:3" x14ac:dyDescent="0.45">
      <c r="A12" s="93">
        <v>9</v>
      </c>
      <c r="B12" s="102" t="s">
        <v>204</v>
      </c>
    </row>
    <row r="13" spans="1:3" x14ac:dyDescent="0.45">
      <c r="A13" s="93">
        <v>10</v>
      </c>
      <c r="B13" s="102" t="s">
        <v>205</v>
      </c>
    </row>
    <row r="14" spans="1:3" x14ac:dyDescent="0.45">
      <c r="A14" s="93">
        <v>11</v>
      </c>
      <c r="B14" s="102" t="s">
        <v>211</v>
      </c>
    </row>
    <row r="15" spans="1:3" x14ac:dyDescent="0.45">
      <c r="A15" s="93">
        <v>12</v>
      </c>
      <c r="B15" s="102" t="s">
        <v>234</v>
      </c>
    </row>
    <row r="16" spans="1:3" x14ac:dyDescent="0.45">
      <c r="A16" s="93">
        <v>13</v>
      </c>
      <c r="B16" s="73" t="s">
        <v>237</v>
      </c>
    </row>
    <row r="17" spans="1:2" x14ac:dyDescent="0.45">
      <c r="A17" s="93">
        <v>14</v>
      </c>
      <c r="B17" s="73" t="s">
        <v>238</v>
      </c>
    </row>
    <row r="18" spans="1:2" x14ac:dyDescent="0.45">
      <c r="A18" s="93">
        <v>15</v>
      </c>
      <c r="B18" s="73" t="s">
        <v>239</v>
      </c>
    </row>
    <row r="19" spans="1:2" x14ac:dyDescent="0.45">
      <c r="A19" s="93">
        <v>16</v>
      </c>
      <c r="B19" s="73" t="s">
        <v>240</v>
      </c>
    </row>
    <row r="20" spans="1:2" x14ac:dyDescent="0.45">
      <c r="A20" s="93">
        <v>17</v>
      </c>
      <c r="B20" s="73" t="s">
        <v>282</v>
      </c>
    </row>
    <row r="21" spans="1:2" x14ac:dyDescent="0.45">
      <c r="A21" s="93">
        <v>18</v>
      </c>
      <c r="B21" s="102" t="s">
        <v>45</v>
      </c>
    </row>
    <row r="22" spans="1:2" x14ac:dyDescent="0.45">
      <c r="A22" s="93">
        <v>19</v>
      </c>
      <c r="B22" s="101"/>
    </row>
    <row r="23" spans="1:2" x14ac:dyDescent="0.45">
      <c r="A23" s="88"/>
      <c r="B23" s="101"/>
    </row>
    <row r="25" spans="1:2" x14ac:dyDescent="0.45">
      <c r="A25" s="204" t="s">
        <v>178</v>
      </c>
      <c r="B25" s="204"/>
    </row>
    <row r="26" spans="1:2" x14ac:dyDescent="0.45">
      <c r="A26" s="204" t="s">
        <v>71</v>
      </c>
      <c r="B26" s="204"/>
    </row>
    <row r="27" spans="1:2" ht="15.75" thickBot="1" x14ac:dyDescent="0.5">
      <c r="A27" s="91"/>
      <c r="B27" s="86"/>
    </row>
    <row r="28" spans="1:2" ht="15.75" thickTop="1" x14ac:dyDescent="0.45">
      <c r="A28" s="103" t="s">
        <v>51</v>
      </c>
      <c r="B28" s="103" t="s">
        <v>70</v>
      </c>
    </row>
    <row r="29" spans="1:2" ht="39.950000000000003" customHeight="1" x14ac:dyDescent="0.45">
      <c r="A29" s="91" t="s">
        <v>53</v>
      </c>
      <c r="B29" s="104"/>
    </row>
    <row r="30" spans="1:2" ht="39.950000000000003" customHeight="1" x14ac:dyDescent="0.45">
      <c r="A30" s="91" t="s">
        <v>54</v>
      </c>
      <c r="B30" s="104"/>
    </row>
    <row r="31" spans="1:2" ht="39.950000000000003" customHeight="1" x14ac:dyDescent="0.45">
      <c r="A31" s="91" t="s">
        <v>55</v>
      </c>
      <c r="B31" s="104"/>
    </row>
    <row r="32" spans="1:2" ht="39.950000000000003" customHeight="1" x14ac:dyDescent="0.45">
      <c r="A32" s="91" t="s">
        <v>56</v>
      </c>
      <c r="B32" s="104"/>
    </row>
    <row r="33" spans="1:2" ht="39.950000000000003" customHeight="1" x14ac:dyDescent="0.45">
      <c r="A33" s="91" t="s">
        <v>57</v>
      </c>
      <c r="B33" s="104"/>
    </row>
    <row r="34" spans="1:2" ht="39.950000000000003" customHeight="1" x14ac:dyDescent="0.45">
      <c r="A34" s="91" t="s">
        <v>58</v>
      </c>
      <c r="B34" s="104"/>
    </row>
    <row r="35" spans="1:2" ht="39.950000000000003" customHeight="1" x14ac:dyDescent="0.45">
      <c r="A35" s="91" t="s">
        <v>59</v>
      </c>
      <c r="B35" s="104"/>
    </row>
    <row r="36" spans="1:2" ht="39.950000000000003" customHeight="1" x14ac:dyDescent="0.45">
      <c r="A36" s="91" t="s">
        <v>60</v>
      </c>
      <c r="B36" s="104"/>
    </row>
    <row r="37" spans="1:2" ht="39.950000000000003" customHeight="1" x14ac:dyDescent="0.45">
      <c r="A37" s="91" t="s">
        <v>61</v>
      </c>
      <c r="B37" s="104"/>
    </row>
    <row r="38" spans="1:2" ht="39.950000000000003" customHeight="1" x14ac:dyDescent="0.45">
      <c r="A38" s="91" t="s">
        <v>62</v>
      </c>
      <c r="B38" s="104"/>
    </row>
    <row r="39" spans="1:2" ht="39.950000000000003" customHeight="1" x14ac:dyDescent="0.45">
      <c r="A39" s="91" t="s">
        <v>63</v>
      </c>
      <c r="B39" s="104"/>
    </row>
  </sheetData>
  <mergeCells count="3">
    <mergeCell ref="A1:B1"/>
    <mergeCell ref="A25:B25"/>
    <mergeCell ref="A26:B26"/>
  </mergeCells>
  <pageMargins left="0.78740157499999996" right="0.78740157499999996" top="0.984251969" bottom="0.984251969" header="0.4921259845" footer="0.4921259845"/>
  <pageSetup paperSize="9" orientation="landscape" r:id="rId1"/>
  <headerFooter alignWithMargins="0"/>
  <rowBreaks count="1" manualBreakCount="1">
    <brk id="27"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workbookViewId="0">
      <selection activeCell="B22" sqref="B22"/>
    </sheetView>
  </sheetViews>
  <sheetFormatPr baseColWidth="10" defaultColWidth="11.28515625" defaultRowHeight="15.4" x14ac:dyDescent="0.45"/>
  <cols>
    <col min="1" max="1" width="35.7109375" style="11" bestFit="1" customWidth="1"/>
    <col min="2" max="2" width="156.7109375" style="12" bestFit="1" customWidth="1"/>
    <col min="3" max="16384" width="11.28515625" style="11"/>
  </cols>
  <sheetData>
    <row r="1" spans="1:3" ht="15.75" thickBot="1" x14ac:dyDescent="0.5">
      <c r="A1" s="18"/>
      <c r="B1" s="17"/>
    </row>
    <row r="2" spans="1:3" ht="15.75" thickTop="1" x14ac:dyDescent="0.4">
      <c r="A2" s="15" t="s">
        <v>37</v>
      </c>
      <c r="B2" s="15" t="s">
        <v>222</v>
      </c>
    </row>
    <row r="3" spans="1:3" x14ac:dyDescent="0.45">
      <c r="A3" s="81">
        <v>1</v>
      </c>
      <c r="B3" s="81" t="s">
        <v>206</v>
      </c>
      <c r="C3" s="23"/>
    </row>
    <row r="4" spans="1:3" x14ac:dyDescent="0.45">
      <c r="A4" s="81">
        <v>2</v>
      </c>
      <c r="B4" s="81" t="s">
        <v>225</v>
      </c>
      <c r="C4" s="79"/>
    </row>
    <row r="5" spans="1:3" x14ac:dyDescent="0.45">
      <c r="A5" s="81">
        <v>3</v>
      </c>
      <c r="B5" s="81" t="s">
        <v>207</v>
      </c>
      <c r="C5" s="79"/>
    </row>
    <row r="6" spans="1:3" x14ac:dyDescent="0.45">
      <c r="A6" s="81">
        <v>4</v>
      </c>
      <c r="B6" s="81" t="s">
        <v>231</v>
      </c>
      <c r="C6" s="79"/>
    </row>
    <row r="7" spans="1:3" x14ac:dyDescent="0.45">
      <c r="A7" s="81">
        <v>5</v>
      </c>
      <c r="B7" s="81" t="s">
        <v>208</v>
      </c>
      <c r="C7" s="12"/>
    </row>
    <row r="8" spans="1:3" x14ac:dyDescent="0.45">
      <c r="A8" s="81">
        <v>6</v>
      </c>
      <c r="B8" s="81" t="s">
        <v>36</v>
      </c>
      <c r="C8" s="12"/>
    </row>
    <row r="9" spans="1:3" x14ac:dyDescent="0.45">
      <c r="A9" s="14">
        <v>7</v>
      </c>
      <c r="B9" s="14"/>
      <c r="C9" s="12"/>
    </row>
  </sheetData>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0"/>
  <sheetViews>
    <sheetView workbookViewId="0">
      <selection activeCell="B22" sqref="B22"/>
    </sheetView>
  </sheetViews>
  <sheetFormatPr baseColWidth="10" defaultColWidth="11.28515625" defaultRowHeight="15.4" x14ac:dyDescent="0.45"/>
  <cols>
    <col min="1" max="1" width="8.85546875" style="91" bestFit="1" customWidth="1"/>
    <col min="2" max="2" width="64.7109375" style="91" customWidth="1"/>
    <col min="3" max="3" width="6.85546875" style="91" bestFit="1" customWidth="1"/>
    <col min="4" max="16384" width="11.28515625" style="91"/>
  </cols>
  <sheetData>
    <row r="1" spans="1:3" ht="15.75" thickBot="1" x14ac:dyDescent="0.5">
      <c r="A1" s="92"/>
      <c r="B1" s="85"/>
      <c r="C1" s="91">
        <f>MAX($A$3:$A$28)-1</f>
        <v>25</v>
      </c>
    </row>
    <row r="2" spans="1:3" ht="15.75" thickTop="1" x14ac:dyDescent="0.45">
      <c r="A2" s="87" t="s">
        <v>221</v>
      </c>
      <c r="B2" s="87" t="s">
        <v>33</v>
      </c>
    </row>
    <row r="3" spans="1:3" x14ac:dyDescent="0.45">
      <c r="A3" s="93">
        <v>1</v>
      </c>
      <c r="B3" s="94" t="s">
        <v>212</v>
      </c>
      <c r="C3" s="88"/>
    </row>
    <row r="4" spans="1:3" x14ac:dyDescent="0.45">
      <c r="A4" s="93">
        <v>2</v>
      </c>
      <c r="B4" s="94" t="s">
        <v>39</v>
      </c>
      <c r="C4" s="88"/>
    </row>
    <row r="5" spans="1:3" x14ac:dyDescent="0.45">
      <c r="A5" s="93">
        <v>3</v>
      </c>
      <c r="B5" s="94" t="s">
        <v>40</v>
      </c>
      <c r="C5" s="88"/>
    </row>
    <row r="6" spans="1:3" x14ac:dyDescent="0.45">
      <c r="A6" s="93">
        <v>4</v>
      </c>
      <c r="B6" s="94" t="s">
        <v>213</v>
      </c>
      <c r="C6" s="88"/>
    </row>
    <row r="7" spans="1:3" x14ac:dyDescent="0.45">
      <c r="A7" s="93">
        <v>5</v>
      </c>
      <c r="B7" s="94" t="s">
        <v>41</v>
      </c>
      <c r="C7" s="88"/>
    </row>
    <row r="8" spans="1:3" x14ac:dyDescent="0.45">
      <c r="A8" s="93">
        <v>6</v>
      </c>
      <c r="B8" s="94" t="s">
        <v>42</v>
      </c>
      <c r="C8" s="88"/>
    </row>
    <row r="9" spans="1:3" x14ac:dyDescent="0.45">
      <c r="A9" s="93">
        <v>7</v>
      </c>
      <c r="B9" s="94" t="s">
        <v>43</v>
      </c>
      <c r="C9" s="88"/>
    </row>
    <row r="10" spans="1:3" x14ac:dyDescent="0.45">
      <c r="A10" s="93">
        <v>8</v>
      </c>
      <c r="B10" s="94" t="s">
        <v>44</v>
      </c>
      <c r="C10" s="88"/>
    </row>
    <row r="11" spans="1:3" x14ac:dyDescent="0.45">
      <c r="A11" s="93">
        <v>9</v>
      </c>
      <c r="B11" s="94" t="s">
        <v>214</v>
      </c>
    </row>
    <row r="12" spans="1:3" x14ac:dyDescent="0.45">
      <c r="A12" s="93">
        <v>10</v>
      </c>
      <c r="B12" s="94" t="s">
        <v>215</v>
      </c>
    </row>
    <row r="13" spans="1:3" x14ac:dyDescent="0.45">
      <c r="A13" s="93">
        <v>11</v>
      </c>
      <c r="B13" s="94" t="s">
        <v>167</v>
      </c>
    </row>
    <row r="14" spans="1:3" x14ac:dyDescent="0.45">
      <c r="A14" s="93">
        <v>12</v>
      </c>
      <c r="B14" s="94" t="s">
        <v>216</v>
      </c>
    </row>
    <row r="15" spans="1:3" x14ac:dyDescent="0.45">
      <c r="A15" s="93">
        <v>13</v>
      </c>
      <c r="B15" s="94" t="s">
        <v>38</v>
      </c>
    </row>
    <row r="16" spans="1:3" x14ac:dyDescent="0.45">
      <c r="A16" s="93">
        <v>14</v>
      </c>
      <c r="B16" s="94" t="s">
        <v>217</v>
      </c>
    </row>
    <row r="17" spans="1:2" x14ac:dyDescent="0.45">
      <c r="A17" s="93">
        <v>15</v>
      </c>
      <c r="B17" s="94" t="s">
        <v>218</v>
      </c>
    </row>
    <row r="18" spans="1:2" x14ac:dyDescent="0.45">
      <c r="A18" s="93">
        <v>16</v>
      </c>
      <c r="B18" s="94" t="s">
        <v>219</v>
      </c>
    </row>
    <row r="19" spans="1:2" x14ac:dyDescent="0.45">
      <c r="A19" s="93">
        <v>17</v>
      </c>
      <c r="B19" s="94" t="s">
        <v>220</v>
      </c>
    </row>
    <row r="20" spans="1:2" x14ac:dyDescent="0.45">
      <c r="A20" s="93">
        <v>18</v>
      </c>
      <c r="B20" s="94" t="s">
        <v>232</v>
      </c>
    </row>
    <row r="21" spans="1:2" x14ac:dyDescent="0.45">
      <c r="A21" s="93">
        <v>19</v>
      </c>
      <c r="B21" s="94" t="s">
        <v>241</v>
      </c>
    </row>
    <row r="22" spans="1:2" x14ac:dyDescent="0.45">
      <c r="A22" s="93">
        <v>20</v>
      </c>
      <c r="B22" s="94" t="s">
        <v>297</v>
      </c>
    </row>
    <row r="23" spans="1:2" x14ac:dyDescent="0.45">
      <c r="A23" s="93">
        <v>21</v>
      </c>
      <c r="B23" s="94" t="s">
        <v>298</v>
      </c>
    </row>
    <row r="24" spans="1:2" x14ac:dyDescent="0.45">
      <c r="A24" s="93">
        <v>22</v>
      </c>
      <c r="B24" s="94" t="s">
        <v>318</v>
      </c>
    </row>
    <row r="25" spans="1:2" x14ac:dyDescent="0.45">
      <c r="A25" s="93">
        <v>23</v>
      </c>
      <c r="B25" s="94" t="s">
        <v>321</v>
      </c>
    </row>
    <row r="26" spans="1:2" x14ac:dyDescent="0.45">
      <c r="A26" s="93">
        <v>24</v>
      </c>
      <c r="B26" s="94" t="s">
        <v>331</v>
      </c>
    </row>
    <row r="27" spans="1:2" x14ac:dyDescent="0.45">
      <c r="A27" s="93">
        <v>25</v>
      </c>
      <c r="B27" s="94" t="s">
        <v>266</v>
      </c>
    </row>
    <row r="28" spans="1:2" x14ac:dyDescent="0.45">
      <c r="A28" s="93">
        <v>26</v>
      </c>
    </row>
    <row r="29" spans="1:2" x14ac:dyDescent="0.45">
      <c r="A29" s="95"/>
    </row>
    <row r="30" spans="1:2" x14ac:dyDescent="0.45">
      <c r="B30" s="96"/>
    </row>
  </sheetData>
  <pageMargins left="0.78740157499999996" right="0.78740157499999996" top="0.984251969" bottom="0.984251969" header="0.4921259845" footer="0.4921259845"/>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workbookViewId="0">
      <selection activeCell="B22" sqref="B22"/>
    </sheetView>
  </sheetViews>
  <sheetFormatPr baseColWidth="10" defaultColWidth="11.28515625" defaultRowHeight="15.4" x14ac:dyDescent="0.45"/>
  <cols>
    <col min="1" max="1" width="13.140625" style="91" customWidth="1"/>
    <col min="2" max="2" width="55.140625" style="86" customWidth="1"/>
    <col min="3" max="16384" width="11.28515625" style="91"/>
  </cols>
  <sheetData>
    <row r="1" spans="1:3" ht="15.75" thickBot="1" x14ac:dyDescent="0.5">
      <c r="A1" s="92"/>
      <c r="B1" s="85">
        <v>5</v>
      </c>
      <c r="C1" s="91">
        <f>MAX($A$3:$A$7)-1</f>
        <v>4</v>
      </c>
    </row>
    <row r="2" spans="1:3" ht="15.75" thickTop="1" x14ac:dyDescent="0.45">
      <c r="A2" s="87" t="s">
        <v>20</v>
      </c>
      <c r="B2" s="87" t="s">
        <v>21</v>
      </c>
      <c r="C2" s="91" t="s">
        <v>22</v>
      </c>
    </row>
    <row r="3" spans="1:3" x14ac:dyDescent="0.45">
      <c r="A3" s="61">
        <v>1</v>
      </c>
      <c r="B3" s="71" t="s">
        <v>47</v>
      </c>
      <c r="C3" s="98"/>
    </row>
    <row r="4" spans="1:3" x14ac:dyDescent="0.45">
      <c r="A4" s="61">
        <v>2</v>
      </c>
      <c r="B4" s="71" t="s">
        <v>48</v>
      </c>
      <c r="C4" s="86"/>
    </row>
    <row r="5" spans="1:3" x14ac:dyDescent="0.45">
      <c r="A5" s="61">
        <v>3</v>
      </c>
      <c r="B5" s="71" t="s">
        <v>49</v>
      </c>
      <c r="C5" s="86"/>
    </row>
    <row r="6" spans="1:3" x14ac:dyDescent="0.45">
      <c r="A6" s="61">
        <v>4</v>
      </c>
      <c r="B6" s="71" t="s">
        <v>151</v>
      </c>
    </row>
    <row r="7" spans="1:3" x14ac:dyDescent="0.45">
      <c r="A7" s="61">
        <v>5</v>
      </c>
      <c r="B7" s="71" t="s">
        <v>209</v>
      </c>
    </row>
    <row r="8" spans="1:3" x14ac:dyDescent="0.45">
      <c r="A8" s="61">
        <v>6</v>
      </c>
      <c r="B8" s="71" t="s">
        <v>210</v>
      </c>
    </row>
    <row r="9" spans="1:3" x14ac:dyDescent="0.45">
      <c r="A9" s="61">
        <v>7</v>
      </c>
      <c r="B9" s="71" t="s">
        <v>330</v>
      </c>
    </row>
    <row r="10" spans="1:3" x14ac:dyDescent="0.45">
      <c r="A10" s="61">
        <v>8</v>
      </c>
      <c r="B10" s="71" t="s">
        <v>335</v>
      </c>
    </row>
    <row r="11" spans="1:3" x14ac:dyDescent="0.45">
      <c r="A11" s="61">
        <v>9</v>
      </c>
      <c r="B11" s="71" t="s">
        <v>277</v>
      </c>
    </row>
    <row r="12" spans="1:3" x14ac:dyDescent="0.45">
      <c r="A12" s="97">
        <v>10</v>
      </c>
    </row>
  </sheetData>
  <pageMargins left="0.78740157499999996" right="0.78740157499999996" top="0.984251969" bottom="0.984251969" header="0.4921259845" footer="0.4921259845"/>
  <pageSetup paperSize="9"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9"/>
  <sheetViews>
    <sheetView topLeftCell="A22" workbookViewId="0">
      <selection activeCell="B22" sqref="B22"/>
    </sheetView>
  </sheetViews>
  <sheetFormatPr baseColWidth="10" defaultColWidth="11.28515625" defaultRowHeight="15.4" x14ac:dyDescent="0.45"/>
  <cols>
    <col min="1" max="1" width="13.140625" style="86" customWidth="1"/>
    <col min="2" max="2" width="55.140625" style="91" customWidth="1"/>
    <col min="3" max="16384" width="11.28515625" style="91"/>
  </cols>
  <sheetData>
    <row r="1" spans="1:3" ht="15.75" thickBot="1" x14ac:dyDescent="0.5">
      <c r="B1" s="91">
        <v>5</v>
      </c>
      <c r="C1" s="91">
        <f>MAX(A3:A49)-1</f>
        <v>46</v>
      </c>
    </row>
    <row r="2" spans="1:3" ht="15.75" thickTop="1" x14ac:dyDescent="0.45">
      <c r="A2" s="99" t="s">
        <v>20</v>
      </c>
      <c r="B2" s="87" t="s">
        <v>21</v>
      </c>
    </row>
    <row r="3" spans="1:3" x14ac:dyDescent="0.45">
      <c r="A3" s="62">
        <v>1</v>
      </c>
      <c r="B3" s="113" t="s">
        <v>46</v>
      </c>
      <c r="C3" s="89"/>
    </row>
    <row r="4" spans="1:3" x14ac:dyDescent="0.45">
      <c r="A4" s="62">
        <v>2</v>
      </c>
      <c r="B4" s="113" t="s">
        <v>83</v>
      </c>
      <c r="C4" s="90"/>
    </row>
    <row r="5" spans="1:3" x14ac:dyDescent="0.45">
      <c r="A5" s="133">
        <v>3</v>
      </c>
      <c r="B5" s="113" t="s">
        <v>258</v>
      </c>
    </row>
    <row r="6" spans="1:3" x14ac:dyDescent="0.45">
      <c r="A6" s="133">
        <v>4</v>
      </c>
      <c r="B6" s="113" t="s">
        <v>190</v>
      </c>
    </row>
    <row r="7" spans="1:3" x14ac:dyDescent="0.45">
      <c r="A7" s="133">
        <v>5</v>
      </c>
      <c r="B7" s="113" t="s">
        <v>259</v>
      </c>
    </row>
    <row r="8" spans="1:3" x14ac:dyDescent="0.45">
      <c r="A8" s="133">
        <v>6</v>
      </c>
      <c r="B8" s="113" t="s">
        <v>289</v>
      </c>
    </row>
    <row r="9" spans="1:3" x14ac:dyDescent="0.45">
      <c r="A9" s="62">
        <v>7</v>
      </c>
      <c r="B9" s="113" t="s">
        <v>233</v>
      </c>
    </row>
    <row r="10" spans="1:3" x14ac:dyDescent="0.45">
      <c r="A10" s="62">
        <v>8</v>
      </c>
      <c r="B10" s="113" t="s">
        <v>260</v>
      </c>
    </row>
    <row r="11" spans="1:3" x14ac:dyDescent="0.45">
      <c r="A11" s="133">
        <v>9</v>
      </c>
      <c r="B11" s="113" t="s">
        <v>189</v>
      </c>
    </row>
    <row r="12" spans="1:3" x14ac:dyDescent="0.45">
      <c r="A12" s="133">
        <v>10</v>
      </c>
      <c r="B12" s="113" t="s">
        <v>261</v>
      </c>
    </row>
    <row r="13" spans="1:3" x14ac:dyDescent="0.45">
      <c r="A13" s="133">
        <v>11</v>
      </c>
      <c r="B13" s="113" t="s">
        <v>287</v>
      </c>
    </row>
    <row r="14" spans="1:3" x14ac:dyDescent="0.45">
      <c r="A14" s="133">
        <v>12</v>
      </c>
      <c r="B14" s="113" t="s">
        <v>166</v>
      </c>
    </row>
    <row r="15" spans="1:3" x14ac:dyDescent="0.45">
      <c r="A15" s="62">
        <v>13</v>
      </c>
      <c r="B15" s="113" t="s">
        <v>186</v>
      </c>
    </row>
    <row r="16" spans="1:3" x14ac:dyDescent="0.45">
      <c r="A16" s="62">
        <v>14</v>
      </c>
      <c r="B16" s="113" t="s">
        <v>201</v>
      </c>
    </row>
    <row r="17" spans="1:2" x14ac:dyDescent="0.45">
      <c r="A17" s="133">
        <v>15</v>
      </c>
      <c r="B17" s="113" t="s">
        <v>262</v>
      </c>
    </row>
    <row r="18" spans="1:2" ht="30.75" x14ac:dyDescent="0.45">
      <c r="A18" s="133">
        <v>16</v>
      </c>
      <c r="B18" s="113" t="s">
        <v>263</v>
      </c>
    </row>
    <row r="19" spans="1:2" ht="61.5" x14ac:dyDescent="0.45">
      <c r="A19" s="133">
        <v>17</v>
      </c>
      <c r="B19" s="113" t="s">
        <v>192</v>
      </c>
    </row>
    <row r="20" spans="1:2" ht="30.75" x14ac:dyDescent="0.45">
      <c r="A20" s="133">
        <v>18</v>
      </c>
      <c r="B20" s="113" t="s">
        <v>191</v>
      </c>
    </row>
    <row r="21" spans="1:2" ht="76.900000000000006" x14ac:dyDescent="0.45">
      <c r="A21" s="62">
        <v>19</v>
      </c>
      <c r="B21" s="113" t="s">
        <v>264</v>
      </c>
    </row>
    <row r="22" spans="1:2" x14ac:dyDescent="0.45">
      <c r="A22" s="62">
        <v>20</v>
      </c>
      <c r="B22" s="113" t="s">
        <v>265</v>
      </c>
    </row>
    <row r="23" spans="1:2" x14ac:dyDescent="0.45">
      <c r="A23" s="133">
        <v>21</v>
      </c>
      <c r="B23" s="113" t="s">
        <v>185</v>
      </c>
    </row>
    <row r="24" spans="1:2" x14ac:dyDescent="0.45">
      <c r="A24" s="133">
        <v>22</v>
      </c>
      <c r="B24" s="113" t="s">
        <v>283</v>
      </c>
    </row>
    <row r="25" spans="1:2" ht="46.15" x14ac:dyDescent="0.45">
      <c r="A25" s="133">
        <v>23</v>
      </c>
      <c r="B25" s="113" t="s">
        <v>284</v>
      </c>
    </row>
    <row r="26" spans="1:2" ht="30.75" x14ac:dyDescent="0.45">
      <c r="A26" s="133">
        <v>24</v>
      </c>
      <c r="B26" s="113" t="s">
        <v>285</v>
      </c>
    </row>
    <row r="27" spans="1:2" ht="30.75" x14ac:dyDescent="0.45">
      <c r="A27" s="62">
        <v>25</v>
      </c>
      <c r="B27" s="113" t="s">
        <v>288</v>
      </c>
    </row>
    <row r="28" spans="1:2" ht="61.5" x14ac:dyDescent="0.45">
      <c r="A28" s="62">
        <v>26</v>
      </c>
      <c r="B28" s="113" t="s">
        <v>286</v>
      </c>
    </row>
    <row r="29" spans="1:2" ht="107.65" x14ac:dyDescent="0.45">
      <c r="A29" s="133">
        <v>27</v>
      </c>
      <c r="B29" s="113" t="s">
        <v>290</v>
      </c>
    </row>
    <row r="30" spans="1:2" ht="30.75" x14ac:dyDescent="0.45">
      <c r="A30" s="133">
        <v>28</v>
      </c>
      <c r="B30" s="113" t="s">
        <v>291</v>
      </c>
    </row>
    <row r="31" spans="1:2" x14ac:dyDescent="0.45">
      <c r="A31" s="133">
        <v>29</v>
      </c>
      <c r="B31" s="113" t="s">
        <v>292</v>
      </c>
    </row>
    <row r="32" spans="1:2" ht="61.5" x14ac:dyDescent="0.45">
      <c r="A32" s="133">
        <v>30</v>
      </c>
      <c r="B32" s="113" t="s">
        <v>293</v>
      </c>
    </row>
    <row r="33" spans="1:2" x14ac:dyDescent="0.45">
      <c r="A33" s="62">
        <v>31</v>
      </c>
      <c r="B33" s="113" t="s">
        <v>294</v>
      </c>
    </row>
    <row r="34" spans="1:2" x14ac:dyDescent="0.45">
      <c r="A34" s="62">
        <v>32</v>
      </c>
      <c r="B34" s="113" t="s">
        <v>295</v>
      </c>
    </row>
    <row r="35" spans="1:2" x14ac:dyDescent="0.45">
      <c r="A35" s="133">
        <v>33</v>
      </c>
      <c r="B35" s="113" t="s">
        <v>296</v>
      </c>
    </row>
    <row r="36" spans="1:2" x14ac:dyDescent="0.45">
      <c r="A36" s="133">
        <v>34</v>
      </c>
      <c r="B36" s="113" t="s">
        <v>320</v>
      </c>
    </row>
    <row r="37" spans="1:2" x14ac:dyDescent="0.45">
      <c r="A37" s="133">
        <v>35</v>
      </c>
      <c r="B37" s="140" t="s">
        <v>322</v>
      </c>
    </row>
    <row r="38" spans="1:2" x14ac:dyDescent="0.45">
      <c r="A38" s="133">
        <v>36</v>
      </c>
      <c r="B38" s="140" t="s">
        <v>323</v>
      </c>
    </row>
    <row r="39" spans="1:2" x14ac:dyDescent="0.45">
      <c r="A39" s="133">
        <v>37</v>
      </c>
      <c r="B39" s="140" t="s">
        <v>326</v>
      </c>
    </row>
    <row r="40" spans="1:2" x14ac:dyDescent="0.45">
      <c r="A40" s="133">
        <v>38</v>
      </c>
      <c r="B40" s="140" t="s">
        <v>324</v>
      </c>
    </row>
    <row r="41" spans="1:2" x14ac:dyDescent="0.45">
      <c r="A41" s="133">
        <v>39</v>
      </c>
      <c r="B41" s="140" t="s">
        <v>325</v>
      </c>
    </row>
    <row r="42" spans="1:2" x14ac:dyDescent="0.45">
      <c r="A42" s="133">
        <v>40</v>
      </c>
      <c r="B42" s="140" t="s">
        <v>327</v>
      </c>
    </row>
    <row r="43" spans="1:2" x14ac:dyDescent="0.45">
      <c r="A43" s="133">
        <v>41</v>
      </c>
      <c r="B43" s="140" t="s">
        <v>328</v>
      </c>
    </row>
    <row r="44" spans="1:2" x14ac:dyDescent="0.45">
      <c r="A44" s="133">
        <v>42</v>
      </c>
      <c r="B44" s="140" t="s">
        <v>329</v>
      </c>
    </row>
    <row r="45" spans="1:2" x14ac:dyDescent="0.45">
      <c r="A45" s="133">
        <v>43</v>
      </c>
      <c r="B45" s="140" t="s">
        <v>333</v>
      </c>
    </row>
    <row r="46" spans="1:2" x14ac:dyDescent="0.45">
      <c r="A46" s="133">
        <v>44</v>
      </c>
      <c r="B46" s="140" t="s">
        <v>332</v>
      </c>
    </row>
    <row r="47" spans="1:2" x14ac:dyDescent="0.45">
      <c r="A47" s="133">
        <v>45</v>
      </c>
      <c r="B47" s="140" t="s">
        <v>334</v>
      </c>
    </row>
    <row r="48" spans="1:2" x14ac:dyDescent="0.45">
      <c r="A48" s="133">
        <v>46</v>
      </c>
      <c r="B48" s="71" t="s">
        <v>340</v>
      </c>
    </row>
    <row r="49" spans="1:2" x14ac:dyDescent="0.45">
      <c r="A49" s="133">
        <v>47</v>
      </c>
      <c r="B49" s="101"/>
    </row>
  </sheetData>
  <pageMargins left="0.78740157499999996" right="0.78740157499999996" top="0.984251969" bottom="0.984251969" header="0.4921259845" footer="0.4921259845"/>
  <pageSetup paperSize="9"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2"/>
  <sheetViews>
    <sheetView workbookViewId="0">
      <selection activeCell="B22" sqref="B22"/>
    </sheetView>
  </sheetViews>
  <sheetFormatPr baseColWidth="10" defaultColWidth="11.28515625" defaultRowHeight="15.4" x14ac:dyDescent="0.45"/>
  <cols>
    <col min="1" max="1" width="16.7109375" style="91" customWidth="1"/>
    <col min="2" max="2" width="50.85546875" style="95" customWidth="1"/>
    <col min="3" max="3" width="6.85546875" style="91" bestFit="1" customWidth="1"/>
    <col min="4" max="16384" width="11.28515625" style="91"/>
  </cols>
  <sheetData>
    <row r="1" spans="1:3" ht="15.75" thickBot="1" x14ac:dyDescent="0.5">
      <c r="A1" s="92" t="s">
        <v>84</v>
      </c>
      <c r="B1" s="105">
        <v>20</v>
      </c>
      <c r="C1" s="91">
        <f>MAX($A$3:$A$22)-1</f>
        <v>19</v>
      </c>
    </row>
    <row r="2" spans="1:3" ht="15.75" thickTop="1" x14ac:dyDescent="0.45">
      <c r="A2" s="87" t="s">
        <v>20</v>
      </c>
      <c r="B2" s="106" t="s">
        <v>21</v>
      </c>
      <c r="C2" s="91" t="s">
        <v>22</v>
      </c>
    </row>
    <row r="3" spans="1:3" x14ac:dyDescent="0.45">
      <c r="A3" s="88">
        <v>1</v>
      </c>
      <c r="B3" s="107" t="s">
        <v>85</v>
      </c>
    </row>
    <row r="4" spans="1:3" x14ac:dyDescent="0.45">
      <c r="A4" s="88">
        <v>2</v>
      </c>
      <c r="B4" s="107" t="s">
        <v>86</v>
      </c>
      <c r="C4" s="91" t="s">
        <v>87</v>
      </c>
    </row>
    <row r="5" spans="1:3" x14ac:dyDescent="0.45">
      <c r="A5" s="88">
        <v>3</v>
      </c>
      <c r="B5" s="107" t="s">
        <v>149</v>
      </c>
      <c r="C5" s="108"/>
    </row>
    <row r="6" spans="1:3" x14ac:dyDescent="0.45">
      <c r="A6" s="88">
        <v>4</v>
      </c>
      <c r="B6" s="107" t="s">
        <v>150</v>
      </c>
      <c r="C6" s="108" t="s">
        <v>87</v>
      </c>
    </row>
    <row r="7" spans="1:3" ht="26.25" x14ac:dyDescent="0.45">
      <c r="A7" s="88">
        <v>5</v>
      </c>
      <c r="B7" s="107" t="s">
        <v>88</v>
      </c>
      <c r="C7" s="108"/>
    </row>
    <row r="8" spans="1:3" x14ac:dyDescent="0.45">
      <c r="A8" s="88">
        <v>6</v>
      </c>
      <c r="B8" s="107" t="s">
        <v>89</v>
      </c>
      <c r="C8" s="108"/>
    </row>
    <row r="9" spans="1:3" x14ac:dyDescent="0.45">
      <c r="A9" s="88">
        <v>7</v>
      </c>
      <c r="B9" s="107" t="s">
        <v>90</v>
      </c>
      <c r="C9" s="108"/>
    </row>
    <row r="10" spans="1:3" x14ac:dyDescent="0.45">
      <c r="A10" s="88">
        <v>8</v>
      </c>
      <c r="B10" s="107" t="s">
        <v>91</v>
      </c>
      <c r="C10" s="108"/>
    </row>
    <row r="11" spans="1:3" x14ac:dyDescent="0.45">
      <c r="A11" s="88">
        <v>9</v>
      </c>
      <c r="B11" s="107" t="s">
        <v>92</v>
      </c>
      <c r="C11" s="108"/>
    </row>
    <row r="12" spans="1:3" x14ac:dyDescent="0.45">
      <c r="A12" s="88">
        <v>10</v>
      </c>
      <c r="B12" s="107" t="s">
        <v>93</v>
      </c>
      <c r="C12" s="108"/>
    </row>
    <row r="13" spans="1:3" ht="26.25" x14ac:dyDescent="0.45">
      <c r="A13" s="88">
        <v>11</v>
      </c>
      <c r="B13" s="107" t="s">
        <v>94</v>
      </c>
      <c r="C13" s="108"/>
    </row>
    <row r="14" spans="1:3" ht="26.25" x14ac:dyDescent="0.45">
      <c r="A14" s="88">
        <v>12</v>
      </c>
      <c r="B14" s="107" t="s">
        <v>95</v>
      </c>
      <c r="C14" s="108"/>
    </row>
    <row r="15" spans="1:3" x14ac:dyDescent="0.45">
      <c r="A15" s="88">
        <v>13</v>
      </c>
      <c r="B15" s="107" t="s">
        <v>96</v>
      </c>
      <c r="C15" s="108"/>
    </row>
    <row r="16" spans="1:3" x14ac:dyDescent="0.45">
      <c r="A16" s="88">
        <v>14</v>
      </c>
      <c r="B16" s="107" t="s">
        <v>152</v>
      </c>
      <c r="C16" s="108"/>
    </row>
    <row r="17" spans="1:3" x14ac:dyDescent="0.45">
      <c r="A17" s="88">
        <v>15</v>
      </c>
      <c r="B17" s="107" t="s">
        <v>202</v>
      </c>
      <c r="C17" s="108"/>
    </row>
    <row r="18" spans="1:3" x14ac:dyDescent="0.45">
      <c r="A18" s="88">
        <v>16</v>
      </c>
      <c r="B18" s="107" t="s">
        <v>203</v>
      </c>
      <c r="C18" s="108" t="s">
        <v>87</v>
      </c>
    </row>
    <row r="19" spans="1:3" x14ac:dyDescent="0.45">
      <c r="A19" s="88">
        <v>17</v>
      </c>
      <c r="B19" s="107" t="s">
        <v>338</v>
      </c>
      <c r="C19" s="108"/>
    </row>
    <row r="20" spans="1:3" x14ac:dyDescent="0.45">
      <c r="A20" s="88">
        <v>18</v>
      </c>
      <c r="B20" s="107" t="s">
        <v>339</v>
      </c>
      <c r="C20" s="108"/>
    </row>
    <row r="21" spans="1:3" x14ac:dyDescent="0.45">
      <c r="A21" s="88">
        <v>19</v>
      </c>
      <c r="B21" s="107" t="s">
        <v>278</v>
      </c>
      <c r="C21" s="108"/>
    </row>
    <row r="22" spans="1:3" x14ac:dyDescent="0.45">
      <c r="A22" s="88">
        <v>20</v>
      </c>
      <c r="B22" s="100"/>
      <c r="C22" s="86"/>
    </row>
  </sheetData>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22</vt:i4>
      </vt:variant>
      <vt:variant>
        <vt:lpstr>Benannte Bereiche</vt:lpstr>
      </vt:variant>
      <vt:variant>
        <vt:i4>11</vt:i4>
      </vt:variant>
    </vt:vector>
  </HeadingPairs>
  <TitlesOfParts>
    <vt:vector size="33" baseType="lpstr">
      <vt:lpstr>Hints</vt:lpstr>
      <vt:lpstr>Reporting</vt:lpstr>
      <vt:lpstr>Hinweise1</vt:lpstr>
      <vt:lpstr>Hinweise2</vt:lpstr>
      <vt:lpstr>Hinweise3</vt:lpstr>
      <vt:lpstr>Ergebnisangabe</vt:lpstr>
      <vt:lpstr>Kontakt</vt:lpstr>
      <vt:lpstr>Teilnehmerdaten</vt:lpstr>
      <vt:lpstr>ErgebnisseMolekular</vt:lpstr>
      <vt:lpstr>ErgebnisseProtein</vt:lpstr>
      <vt:lpstr>Mitteilungen</vt:lpstr>
      <vt:lpstr>Ergebnis qualitativ</vt:lpstr>
      <vt:lpstr>Prinzipien</vt:lpstr>
      <vt:lpstr>Bezugsquellen</vt:lpstr>
      <vt:lpstr>Durchführungen</vt:lpstr>
      <vt:lpstr>Extraktion der DNA</vt:lpstr>
      <vt:lpstr>DNA-Extraktion</vt:lpstr>
      <vt:lpstr>Ergebnis</vt:lpstr>
      <vt:lpstr>Bezug</vt:lpstr>
      <vt:lpstr>Prinzip</vt:lpstr>
      <vt:lpstr>Durchführung</vt:lpstr>
      <vt:lpstr>Lactose</vt:lpstr>
      <vt:lpstr>Hinweise3!_ftn1</vt:lpstr>
      <vt:lpstr>Hints!_ftnref1</vt:lpstr>
      <vt:lpstr>Hinweise1!_ftnref1</vt:lpstr>
      <vt:lpstr>ErgebnisseMolekular!Druckbereich</vt:lpstr>
      <vt:lpstr>Hinweise1!Druckbereich</vt:lpstr>
      <vt:lpstr>Hinweise2!Druckbereich</vt:lpstr>
      <vt:lpstr>Ergebnisangabe!OLE_LINK1</vt:lpstr>
      <vt:lpstr>Reporting!OLE_LINK1</vt:lpstr>
      <vt:lpstr>Reporting!OLE_LINK2</vt:lpstr>
      <vt:lpstr>Bezugsquellen!Parameter2</vt:lpstr>
      <vt:lpstr>Lactose!Parameter2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2020-11-26T07:12:57Z</cp:lastPrinted>
  <dcterms:created xsi:type="dcterms:W3CDTF">2005-02-14T18:41:01Z</dcterms:created>
  <dcterms:modified xsi:type="dcterms:W3CDTF">2020-11-26T07:35:31Z</dcterms:modified>
</cp:coreProperties>
</file>